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作業用フォルダー\AS811-schedule-240713\"/>
    </mc:Choice>
  </mc:AlternateContent>
  <xr:revisionPtr revIDLastSave="0" documentId="13_ncr:1_{871069BB-424C-4BFB-8ABF-C1EB3ED814EE}" xr6:coauthVersionLast="47" xr6:coauthVersionMax="47" xr10:uidLastSave="{00000000-0000-0000-0000-000000000000}"/>
  <workbookProtection workbookAlgorithmName="SHA-512" workbookHashValue="4MFxLlKaM9HVM4YYOr2GPwlFWqYVC8R8mvhOg4ap+cQg3rs3PUe5rR/WWg1o4Qvwpt7mXgGUogtNn0Ye5P0f5w==" workbookSaltValue="kDD7nfTmzdgsTgzrn17G2A==" workbookSpinCount="100000" lockStructure="1"/>
  <bookViews>
    <workbookView xWindow="2475" yWindow="2010" windowWidth="28770" windowHeight="17385" activeTab="1" xr2:uid="{00000000-000D-0000-FFFF-FFFF00000000}"/>
  </bookViews>
  <sheets>
    <sheet name="認証手続き" sheetId="4" r:id="rId1"/>
    <sheet name="概要" sheetId="3" r:id="rId2"/>
    <sheet name="工程表" sheetId="2" r:id="rId3"/>
    <sheet name="system" sheetId="1" state="hidden" r:id="rId4"/>
    <sheet name="system-2" sheetId="5" state="hidden" r:id="rId5"/>
  </sheets>
  <definedNames>
    <definedName name="_LST001">#REF!</definedName>
    <definedName name="_LST01">#REF!</definedName>
    <definedName name="_LST02">#REF!</definedName>
    <definedName name="_LST03">#REF!</definedName>
    <definedName name="_LST05">#REF!</definedName>
    <definedName name="_lst1">#REF!</definedName>
    <definedName name="_LST101">#REF!</definedName>
    <definedName name="_LST104">#REF!</definedName>
    <definedName name="_LST11">#REF!</definedName>
    <definedName name="_LST12">#REF!</definedName>
    <definedName name="_LST13">#REF!</definedName>
    <definedName name="_LST14">#REF!</definedName>
    <definedName name="_LST15">#REF!</definedName>
    <definedName name="_LST16">#REF!</definedName>
    <definedName name="_LST21">#REF!</definedName>
    <definedName name="_LST22">#REF!</definedName>
    <definedName name="_LST31">#REF!</definedName>
    <definedName name="_LST41">#REF!</definedName>
    <definedName name="_LST51">#REF!</definedName>
    <definedName name="_LST52">#REF!</definedName>
    <definedName name="_LST53">#REF!</definedName>
    <definedName name="_LST54">#REF!</definedName>
    <definedName name="_LST61">#REF!</definedName>
    <definedName name="_LST81">#REF!</definedName>
    <definedName name="_LST82">#REF!</definedName>
    <definedName name="_LST85">#REF!</definedName>
    <definedName name="_LST95">#REF!</definedName>
    <definedName name="_LST98">#REF!</definedName>
    <definedName name="_SCJ1">#REF!</definedName>
    <definedName name="_TB001" localSheetId="4">#REF!</definedName>
    <definedName name="_TB001">#REF!</definedName>
    <definedName name="_TB002" localSheetId="4">#REF!</definedName>
    <definedName name="_TB002">#REF!</definedName>
    <definedName name="_TB003" localSheetId="4">#REF!</definedName>
    <definedName name="_TB003">#REF!</definedName>
    <definedName name="_TB101">#REF!</definedName>
    <definedName name="_TB201">#REF!</definedName>
    <definedName name="②類設計α">#REF!</definedName>
    <definedName name="A">#REF!</definedName>
    <definedName name="BASE">#REF!</definedName>
    <definedName name="KENBETU">#REF!</definedName>
    <definedName name="KENSUU">#REF!</definedName>
    <definedName name="KOKUJI">#REF!</definedName>
    <definedName name="LST71_">#REF!</definedName>
    <definedName name="LST99_">#REF!</definedName>
    <definedName name="N">#REF!</definedName>
    <definedName name="PA01A">#REF!</definedName>
    <definedName name="PR1A">#REF!</definedName>
    <definedName name="_xlnm.Print_Area" localSheetId="3">system!$U$39:$AY$92</definedName>
    <definedName name="_xlnm.Print_Area" localSheetId="2">工程表!$B$26:$AG$79</definedName>
    <definedName name="TB_1">#REF!</definedName>
    <definedName name="TB_2">#REF!</definedName>
    <definedName name="TSLIST01">#REF!</definedName>
    <definedName name="委託書受託書">#REF!+#REF!</definedName>
    <definedName name="件単価">#REF!</definedName>
    <definedName name="行程表1" localSheetId="2">工程表!$B$25:$CA$50</definedName>
    <definedName name="行程表1">system!$U$38:$CR$63</definedName>
    <definedName name="行程表2" localSheetId="2">工程表!$B$55:$AG$79</definedName>
    <definedName name="行程表2">system!$U$68:$AY$92</definedName>
    <definedName name="人日数表">#REF!</definedName>
    <definedName name="二αS">#REF!</definedName>
    <definedName name="入力B四会連合契約書">#REF!</definedName>
    <definedName name="入力B重要事項説明書">#REF!</definedName>
    <definedName name="入力B注文請書">#REF!</definedName>
    <definedName name="入力エリア" localSheetId="2">工程表!#REF!</definedName>
    <definedName name="入力エリア">system!$A$1:$T$35</definedName>
    <definedName name="予備計算エリア" localSheetId="2">工程表!#REF!</definedName>
    <definedName name="予備計算エリア">system!$U$1:$CR$35</definedName>
    <definedName name="料率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79" i="2" l="1"/>
  <c r="C21" i="5"/>
  <c r="E7" i="5"/>
  <c r="C7" i="5"/>
  <c r="C9" i="5" l="1"/>
  <c r="C11" i="5" s="1"/>
  <c r="C13" i="5" s="1"/>
  <c r="C15" i="5" s="1"/>
  <c r="C17" i="5" s="1"/>
  <c r="C19" i="5" s="1"/>
  <c r="E21" i="5" s="1"/>
  <c r="B11" i="4" s="1"/>
  <c r="U9" i="2" l="1"/>
  <c r="W9" i="2" s="1"/>
  <c r="G27" i="2"/>
  <c r="N4" i="1"/>
  <c r="Y4" i="1" s="1"/>
  <c r="Z4" i="1" s="1"/>
  <c r="V27" i="2"/>
  <c r="F34" i="1"/>
  <c r="G34" i="1" s="1"/>
  <c r="E34" i="1"/>
  <c r="F33" i="1"/>
  <c r="G33" i="1" s="1"/>
  <c r="E33" i="1"/>
  <c r="F32" i="1"/>
  <c r="G32" i="1" s="1"/>
  <c r="E32" i="1"/>
  <c r="F31" i="1"/>
  <c r="G31" i="1" s="1"/>
  <c r="E31" i="1"/>
  <c r="F30" i="1"/>
  <c r="G30" i="1" s="1"/>
  <c r="E30" i="1"/>
  <c r="D34" i="1"/>
  <c r="D33" i="1"/>
  <c r="D32" i="1"/>
  <c r="D31" i="1"/>
  <c r="D30" i="1"/>
  <c r="K25" i="1"/>
  <c r="L25" i="1" s="1"/>
  <c r="J25" i="1"/>
  <c r="I25" i="1"/>
  <c r="F25" i="1"/>
  <c r="G25" i="1" s="1"/>
  <c r="E25" i="1"/>
  <c r="D25" i="1"/>
  <c r="K22" i="1"/>
  <c r="L22" i="1" s="1"/>
  <c r="J22" i="1"/>
  <c r="I22" i="1"/>
  <c r="F22" i="1"/>
  <c r="G22" i="1" s="1"/>
  <c r="E22" i="1"/>
  <c r="D22" i="1"/>
  <c r="K19" i="1"/>
  <c r="L19" i="1" s="1"/>
  <c r="J19" i="1"/>
  <c r="I19" i="1"/>
  <c r="F19" i="1"/>
  <c r="G19" i="1" s="1"/>
  <c r="E19" i="1"/>
  <c r="D19" i="1"/>
  <c r="K16" i="1"/>
  <c r="L16" i="1" s="1"/>
  <c r="J16" i="1"/>
  <c r="I16" i="1"/>
  <c r="F16" i="1"/>
  <c r="G16" i="1" s="1"/>
  <c r="E16" i="1"/>
  <c r="D16" i="1"/>
  <c r="K13" i="1"/>
  <c r="L13" i="1" s="1"/>
  <c r="J13" i="1"/>
  <c r="I13" i="1"/>
  <c r="F13" i="1"/>
  <c r="G13" i="1" s="1"/>
  <c r="E13" i="1"/>
  <c r="D13" i="1"/>
  <c r="K10" i="1"/>
  <c r="L10" i="1" s="1"/>
  <c r="J10" i="1"/>
  <c r="I10" i="1"/>
  <c r="F10" i="1"/>
  <c r="G10" i="1" s="1"/>
  <c r="E10" i="1"/>
  <c r="D10" i="1"/>
  <c r="N6" i="1"/>
  <c r="Q5" i="1" s="1"/>
  <c r="N5" i="1"/>
  <c r="Y5" i="1" s="1"/>
  <c r="B7" i="1"/>
  <c r="B5" i="1"/>
  <c r="AF40" i="1" s="1"/>
  <c r="J27" i="2" s="1"/>
  <c r="B3" i="1"/>
  <c r="AE27" i="2"/>
  <c r="AF17" i="2"/>
  <c r="AF15" i="2"/>
  <c r="AF13" i="2"/>
  <c r="AF11" i="2"/>
  <c r="AF9" i="2"/>
  <c r="U19" i="2"/>
  <c r="W19" i="2" s="1"/>
  <c r="S19" i="2"/>
  <c r="N19" i="2"/>
  <c r="U17" i="2"/>
  <c r="W17" i="2" s="1"/>
  <c r="S17" i="2"/>
  <c r="N17" i="2"/>
  <c r="U15" i="2"/>
  <c r="W15" i="2" s="1"/>
  <c r="S15" i="2"/>
  <c r="N15" i="2"/>
  <c r="U13" i="2"/>
  <c r="W13" i="2" s="1"/>
  <c r="S13" i="2"/>
  <c r="N13" i="2"/>
  <c r="U11" i="2"/>
  <c r="W11" i="2" s="1"/>
  <c r="S11" i="2"/>
  <c r="N11" i="2"/>
  <c r="S9" i="2"/>
  <c r="N9" i="2"/>
  <c r="CA31" i="2"/>
  <c r="BZ31" i="2"/>
  <c r="BY31" i="2"/>
  <c r="BX31" i="2"/>
  <c r="BW31" i="2"/>
  <c r="BV31" i="2"/>
  <c r="BU31" i="2"/>
  <c r="BT31" i="2"/>
  <c r="BS31" i="2"/>
  <c r="BR31" i="2"/>
  <c r="BQ31" i="2"/>
  <c r="BP31" i="2"/>
  <c r="BO31" i="2"/>
  <c r="BN31" i="2"/>
  <c r="BM31" i="2"/>
  <c r="BL31" i="2"/>
  <c r="BK31" i="2"/>
  <c r="BJ31" i="2"/>
  <c r="BI31" i="2"/>
  <c r="BH31" i="2"/>
  <c r="AF60" i="2" s="1"/>
  <c r="BG31" i="2"/>
  <c r="AE60" i="2" s="1"/>
  <c r="BF31" i="2"/>
  <c r="AD60" i="2" s="1"/>
  <c r="BE31" i="2"/>
  <c r="AC60" i="2" s="1"/>
  <c r="BD31" i="2"/>
  <c r="AB60" i="2" s="1"/>
  <c r="BC31" i="2"/>
  <c r="AA60" i="2" s="1"/>
  <c r="BB31" i="2"/>
  <c r="Z60" i="2" s="1"/>
  <c r="BA31" i="2"/>
  <c r="Y60" i="2" s="1"/>
  <c r="AZ31" i="2"/>
  <c r="X60" i="2" s="1"/>
  <c r="AY31" i="2"/>
  <c r="W60" i="2" s="1"/>
  <c r="AX31" i="2"/>
  <c r="V60" i="2" s="1"/>
  <c r="AW31" i="2"/>
  <c r="U60" i="2" s="1"/>
  <c r="AV31" i="2"/>
  <c r="T60" i="2" s="1"/>
  <c r="AU31" i="2"/>
  <c r="S60" i="2" s="1"/>
  <c r="AT31" i="2"/>
  <c r="R60" i="2" s="1"/>
  <c r="AS31" i="2"/>
  <c r="Q60" i="2" s="1"/>
  <c r="AR31" i="2"/>
  <c r="P60" i="2" s="1"/>
  <c r="AQ31" i="2"/>
  <c r="O60" i="2" s="1"/>
  <c r="AP31" i="2"/>
  <c r="N60" i="2" s="1"/>
  <c r="AO31" i="2"/>
  <c r="M60" i="2" s="1"/>
  <c r="AN31" i="2"/>
  <c r="L60" i="2" s="1"/>
  <c r="AM31" i="2"/>
  <c r="K60" i="2" s="1"/>
  <c r="AL31" i="2"/>
  <c r="J60" i="2" s="1"/>
  <c r="AK31" i="2"/>
  <c r="I60" i="2" s="1"/>
  <c r="AJ31" i="2"/>
  <c r="H60" i="2" s="1"/>
  <c r="AI31" i="2"/>
  <c r="G60" i="2" s="1"/>
  <c r="AG31" i="2"/>
  <c r="AF31" i="2"/>
  <c r="AE31" i="2"/>
  <c r="AD31" i="2"/>
  <c r="AC31" i="2"/>
  <c r="AB31" i="2"/>
  <c r="AA31" i="2"/>
  <c r="Z31" i="2"/>
  <c r="Y31" i="2"/>
  <c r="X31" i="2"/>
  <c r="W31" i="2"/>
  <c r="V31" i="2"/>
  <c r="U31" i="2"/>
  <c r="T31" i="2"/>
  <c r="S31" i="2"/>
  <c r="R31" i="2"/>
  <c r="Q31" i="2"/>
  <c r="P31" i="2"/>
  <c r="O31" i="2"/>
  <c r="N31" i="2"/>
  <c r="M31" i="2"/>
  <c r="L31" i="2"/>
  <c r="K31" i="2"/>
  <c r="J31" i="2"/>
  <c r="I31" i="2"/>
  <c r="H31" i="2"/>
  <c r="CA29" i="2"/>
  <c r="BZ29" i="2"/>
  <c r="BX29" i="2"/>
  <c r="BW29" i="2"/>
  <c r="BU29" i="2"/>
  <c r="BT29" i="2"/>
  <c r="BR29" i="2"/>
  <c r="BQ29" i="2"/>
  <c r="BO29" i="2"/>
  <c r="BN29" i="2"/>
  <c r="BL29" i="2"/>
  <c r="BK29" i="2"/>
  <c r="BI29" i="2"/>
  <c r="BH29" i="2"/>
  <c r="BF29" i="2"/>
  <c r="BE29" i="2"/>
  <c r="BC29" i="2"/>
  <c r="BB29" i="2"/>
  <c r="AZ29" i="2"/>
  <c r="AY29" i="2"/>
  <c r="AW29" i="2"/>
  <c r="AV29" i="2"/>
  <c r="AT29" i="2"/>
  <c r="AS29" i="2"/>
  <c r="AQ29" i="2"/>
  <c r="AP29" i="2"/>
  <c r="AN29" i="2"/>
  <c r="AM29" i="2"/>
  <c r="AK29" i="2"/>
  <c r="AJ29" i="2"/>
  <c r="G31" i="2"/>
  <c r="F78" i="2"/>
  <c r="C77" i="2"/>
  <c r="F75" i="2"/>
  <c r="C74" i="2"/>
  <c r="F72" i="2"/>
  <c r="C71" i="2"/>
  <c r="F69" i="2"/>
  <c r="C68" i="2"/>
  <c r="F66" i="2"/>
  <c r="C65" i="2"/>
  <c r="F63" i="2"/>
  <c r="C62" i="2"/>
  <c r="AG60" i="2"/>
  <c r="CE29" i="2"/>
  <c r="X4" i="1"/>
  <c r="X5" i="1"/>
  <c r="X6" i="1"/>
  <c r="AB6" i="1"/>
  <c r="AE6" i="1" s="1"/>
  <c r="AH6" i="1" s="1"/>
  <c r="AK6" i="1" s="1"/>
  <c r="AN6" i="1" s="1"/>
  <c r="AQ6" i="1" s="1"/>
  <c r="AT6" i="1" s="1"/>
  <c r="AC6" i="1"/>
  <c r="AD6" i="1"/>
  <c r="AG6" i="1" s="1"/>
  <c r="AJ6" i="1" s="1"/>
  <c r="AF6" i="1"/>
  <c r="AI6" i="1" s="1"/>
  <c r="AL6" i="1" s="1"/>
  <c r="AO6" i="1" s="1"/>
  <c r="AR6" i="1" s="1"/>
  <c r="V10" i="1"/>
  <c r="V13" i="1"/>
  <c r="X13" i="1"/>
  <c r="W14" i="1"/>
  <c r="X14" i="1"/>
  <c r="X17" i="1" s="1"/>
  <c r="X20" i="1" s="1"/>
  <c r="X23" i="1" s="1"/>
  <c r="X26" i="1" s="1"/>
  <c r="X15" i="1"/>
  <c r="X18" i="1" s="1"/>
  <c r="X21" i="1" s="1"/>
  <c r="X24" i="1" s="1"/>
  <c r="X27" i="1" s="1"/>
  <c r="V16" i="1"/>
  <c r="X16" i="1"/>
  <c r="X19" i="1" s="1"/>
  <c r="X22" i="1" s="1"/>
  <c r="X25" i="1" s="1"/>
  <c r="W17" i="1"/>
  <c r="V19" i="1"/>
  <c r="W20" i="1"/>
  <c r="V22" i="1"/>
  <c r="W23" i="1"/>
  <c r="V25" i="1"/>
  <c r="W26" i="1"/>
  <c r="X28" i="1"/>
  <c r="X29" i="1"/>
  <c r="G35" i="1"/>
  <c r="AD40" i="1"/>
  <c r="AS40" i="1"/>
  <c r="CV42" i="1"/>
  <c r="Y73" i="1"/>
  <c r="Z73" i="1"/>
  <c r="AA73" i="1"/>
  <c r="AB73" i="1"/>
  <c r="AC73" i="1"/>
  <c r="AD73" i="1"/>
  <c r="AE73" i="1"/>
  <c r="AF73" i="1"/>
  <c r="AG73" i="1"/>
  <c r="AH73" i="1"/>
  <c r="AI73" i="1"/>
  <c r="AJ73" i="1"/>
  <c r="AK73" i="1"/>
  <c r="AL73" i="1"/>
  <c r="AM73" i="1"/>
  <c r="AN73" i="1"/>
  <c r="AO73" i="1"/>
  <c r="AP73" i="1"/>
  <c r="AQ73" i="1"/>
  <c r="AR73" i="1"/>
  <c r="AS73" i="1"/>
  <c r="AT73" i="1"/>
  <c r="AU73" i="1"/>
  <c r="AV73" i="1"/>
  <c r="AW73" i="1"/>
  <c r="AX73" i="1"/>
  <c r="AY73" i="1"/>
  <c r="V75" i="1"/>
  <c r="X76" i="1"/>
  <c r="V78" i="1"/>
  <c r="X79" i="1"/>
  <c r="V81" i="1"/>
  <c r="X82" i="1"/>
  <c r="V84" i="1"/>
  <c r="X85" i="1"/>
  <c r="V87" i="1"/>
  <c r="X88" i="1"/>
  <c r="V90" i="1"/>
  <c r="X91" i="1"/>
  <c r="U94" i="1"/>
  <c r="W94" i="1"/>
  <c r="U95" i="1"/>
  <c r="U96" i="1"/>
  <c r="U97" i="1"/>
  <c r="U98" i="1"/>
  <c r="N19" i="1" l="1"/>
  <c r="O19" i="1" s="1"/>
  <c r="P19" i="1" s="1"/>
  <c r="N22" i="1"/>
  <c r="W59" i="1" s="1"/>
  <c r="Y42" i="1"/>
  <c r="G29" i="2" s="1"/>
  <c r="CU18" i="1"/>
  <c r="N25" i="1"/>
  <c r="O25" i="1" s="1"/>
  <c r="P25" i="1" s="1"/>
  <c r="AA5" i="1"/>
  <c r="AA43" i="1" s="1"/>
  <c r="I30" i="2" s="1"/>
  <c r="Y43" i="1"/>
  <c r="G30" i="2" s="1"/>
  <c r="N16" i="1"/>
  <c r="W53" i="1" s="1"/>
  <c r="N13" i="1"/>
  <c r="O13" i="1" s="1"/>
  <c r="P13" i="1" s="1"/>
  <c r="N10" i="1"/>
  <c r="O10" i="1" s="1"/>
  <c r="P10" i="1" s="1"/>
  <c r="Y14" i="1"/>
  <c r="Y24" i="1"/>
  <c r="Y18" i="1"/>
  <c r="Y27" i="1"/>
  <c r="Y23" i="1"/>
  <c r="Y21" i="1"/>
  <c r="Y15" i="1"/>
  <c r="Y26" i="1"/>
  <c r="Y20" i="1"/>
  <c r="Y32" i="1"/>
  <c r="Y12" i="1"/>
  <c r="AB4" i="1"/>
  <c r="AB5" i="1"/>
  <c r="AE5" i="1" s="1"/>
  <c r="Y17" i="1"/>
  <c r="Y11" i="1"/>
  <c r="Y35" i="1"/>
  <c r="Y34" i="1"/>
  <c r="Y33" i="1"/>
  <c r="Y31" i="1"/>
  <c r="Y30" i="1"/>
  <c r="AW6" i="1"/>
  <c r="AU6" i="1"/>
  <c r="AM6" i="1"/>
  <c r="Z5" i="1"/>
  <c r="Z34" i="1" s="1"/>
  <c r="AA4" i="1"/>
  <c r="O16" i="1" l="1"/>
  <c r="P16" i="1" s="1"/>
  <c r="W56" i="1"/>
  <c r="W85" i="1" s="1"/>
  <c r="W47" i="1"/>
  <c r="W76" i="1" s="1"/>
  <c r="W62" i="1"/>
  <c r="W91" i="1" s="1"/>
  <c r="Z29" i="1"/>
  <c r="Y28" i="1"/>
  <c r="O22" i="1"/>
  <c r="P22" i="1" s="1"/>
  <c r="Y48" i="1"/>
  <c r="G35" i="2" s="1"/>
  <c r="AD4" i="1"/>
  <c r="AB14" i="1"/>
  <c r="Y60" i="1"/>
  <c r="G47" i="2" s="1"/>
  <c r="AD5" i="1"/>
  <c r="W88" i="1"/>
  <c r="E46" i="2"/>
  <c r="E75" i="2" s="1"/>
  <c r="Y51" i="1"/>
  <c r="G38" i="2" s="1"/>
  <c r="W82" i="1"/>
  <c r="E40" i="2"/>
  <c r="E69" i="2" s="1"/>
  <c r="W50" i="1"/>
  <c r="W79" i="1" s="1"/>
  <c r="AB33" i="1"/>
  <c r="Y50" i="1"/>
  <c r="G37" i="2" s="1"/>
  <c r="AB30" i="1"/>
  <c r="AB34" i="1"/>
  <c r="Y62" i="1"/>
  <c r="G49" i="2" s="1"/>
  <c r="AB32" i="1"/>
  <c r="AB27" i="1"/>
  <c r="AB24" i="1"/>
  <c r="AB11" i="1"/>
  <c r="Y53" i="1"/>
  <c r="G40" i="2" s="1"/>
  <c r="AH5" i="1"/>
  <c r="AE43" i="1"/>
  <c r="AE4" i="1"/>
  <c r="AH4" i="1" s="1"/>
  <c r="AB35" i="1"/>
  <c r="AB23" i="1"/>
  <c r="AB43" i="1"/>
  <c r="AB12" i="1"/>
  <c r="AB18" i="1"/>
  <c r="AB17" i="1"/>
  <c r="AB20" i="1"/>
  <c r="AB15" i="1"/>
  <c r="AB21" i="1"/>
  <c r="AB26" i="1"/>
  <c r="AB31" i="1"/>
  <c r="Y45" i="1"/>
  <c r="G32" i="2" s="1"/>
  <c r="Y47" i="1"/>
  <c r="G34" i="2" s="1"/>
  <c r="Y59" i="1"/>
  <c r="G46" i="2" s="1"/>
  <c r="Z15" i="1"/>
  <c r="Z26" i="1"/>
  <c r="AX6" i="1"/>
  <c r="AA15" i="1"/>
  <c r="AA17" i="1"/>
  <c r="AA26" i="1"/>
  <c r="AA11" i="1"/>
  <c r="AA18" i="1"/>
  <c r="AA27" i="1"/>
  <c r="AA33" i="1"/>
  <c r="AA14" i="1"/>
  <c r="AA12" i="1"/>
  <c r="AA21" i="1"/>
  <c r="AA23" i="1"/>
  <c r="AA20" i="1"/>
  <c r="AA24" i="1"/>
  <c r="AA31" i="1"/>
  <c r="AA34" i="1"/>
  <c r="AA32" i="1"/>
  <c r="AA35" i="1"/>
  <c r="AA30" i="1"/>
  <c r="AC4" i="1"/>
  <c r="Z17" i="1"/>
  <c r="AC5" i="1"/>
  <c r="Z20" i="1"/>
  <c r="Z21" i="1"/>
  <c r="Z12" i="1"/>
  <c r="Z23" i="1"/>
  <c r="Z24" i="1"/>
  <c r="Z11" i="1"/>
  <c r="Z35" i="1"/>
  <c r="Z33" i="1"/>
  <c r="Z31" i="1"/>
  <c r="Z43" i="1"/>
  <c r="Z30" i="1"/>
  <c r="Z32" i="1"/>
  <c r="Z14" i="1"/>
  <c r="AZ6" i="1"/>
  <c r="Y56" i="1"/>
  <c r="G43" i="2" s="1"/>
  <c r="Y54" i="1"/>
  <c r="G41" i="2" s="1"/>
  <c r="Z27" i="1"/>
  <c r="AP6" i="1"/>
  <c r="Z18" i="1"/>
  <c r="Y57" i="1"/>
  <c r="G44" i="2" s="1"/>
  <c r="AB62" i="1" l="1"/>
  <c r="J49" i="2" s="1"/>
  <c r="AB45" i="1"/>
  <c r="J32" i="2" s="1"/>
  <c r="AD18" i="1"/>
  <c r="E43" i="2"/>
  <c r="E72" i="2" s="1"/>
  <c r="E34" i="2"/>
  <c r="E63" i="2" s="1"/>
  <c r="E49" i="2"/>
  <c r="E78" i="2" s="1"/>
  <c r="AD17" i="1"/>
  <c r="AD26" i="1"/>
  <c r="AD24" i="1"/>
  <c r="AD34" i="1"/>
  <c r="AB48" i="1"/>
  <c r="J35" i="2" s="1"/>
  <c r="AK4" i="1"/>
  <c r="AH15" i="1"/>
  <c r="AD12" i="1"/>
  <c r="AE11" i="1"/>
  <c r="AD30" i="1"/>
  <c r="AD11" i="1"/>
  <c r="AD15" i="1"/>
  <c r="AG4" i="1"/>
  <c r="AD14" i="1"/>
  <c r="AG5" i="1"/>
  <c r="AG43" i="1" s="1"/>
  <c r="AD21" i="1"/>
  <c r="AH24" i="1"/>
  <c r="AE23" i="1"/>
  <c r="AD23" i="1"/>
  <c r="AD20" i="1"/>
  <c r="AD43" i="1"/>
  <c r="AC29" i="1" s="1"/>
  <c r="AD33" i="1"/>
  <c r="AD27" i="1"/>
  <c r="AD32" i="1"/>
  <c r="AD35" i="1"/>
  <c r="AD31" i="1"/>
  <c r="AB56" i="1"/>
  <c r="J43" i="2" s="1"/>
  <c r="AB54" i="1"/>
  <c r="J41" i="2" s="1"/>
  <c r="AB51" i="1"/>
  <c r="J38" i="2" s="1"/>
  <c r="E37" i="2"/>
  <c r="E66" i="2" s="1"/>
  <c r="AE33" i="1"/>
  <c r="AE30" i="1"/>
  <c r="AB59" i="1"/>
  <c r="J46" i="2" s="1"/>
  <c r="AE18" i="1"/>
  <c r="AH35" i="1"/>
  <c r="AE20" i="1"/>
  <c r="AH21" i="1"/>
  <c r="AH26" i="1"/>
  <c r="AH20" i="1"/>
  <c r="AE21" i="1"/>
  <c r="AE27" i="1"/>
  <c r="AH27" i="1"/>
  <c r="AE26" i="1"/>
  <c r="AH18" i="1"/>
  <c r="AE35" i="1"/>
  <c r="AE12" i="1"/>
  <c r="AH23" i="1"/>
  <c r="AB53" i="1"/>
  <c r="J40" i="2" s="1"/>
  <c r="AB47" i="1"/>
  <c r="J34" i="2" s="1"/>
  <c r="Y29" i="1"/>
  <c r="H30" i="2"/>
  <c r="AH31" i="1"/>
  <c r="AH34" i="1"/>
  <c r="AB50" i="1"/>
  <c r="J37" i="2" s="1"/>
  <c r="AB60" i="1"/>
  <c r="J47" i="2" s="1"/>
  <c r="AE32" i="1"/>
  <c r="AE14" i="1"/>
  <c r="AH30" i="1"/>
  <c r="AH11" i="1"/>
  <c r="AE31" i="1"/>
  <c r="AE24" i="1"/>
  <c r="AH14" i="1"/>
  <c r="AH12" i="1"/>
  <c r="AA29" i="1"/>
  <c r="J30" i="2"/>
  <c r="AB57" i="1"/>
  <c r="J44" i="2" s="1"/>
  <c r="AE15" i="1"/>
  <c r="AH33" i="1"/>
  <c r="AH17" i="1"/>
  <c r="AD29" i="1"/>
  <c r="M30" i="2"/>
  <c r="AE34" i="1"/>
  <c r="AE17" i="1"/>
  <c r="AH32" i="1"/>
  <c r="AH43" i="1"/>
  <c r="AK5" i="1"/>
  <c r="Z59" i="1"/>
  <c r="H46" i="2" s="1"/>
  <c r="Z57" i="1"/>
  <c r="H44" i="2" s="1"/>
  <c r="AA59" i="1"/>
  <c r="I46" i="2" s="1"/>
  <c r="AA57" i="1"/>
  <c r="I44" i="2" s="1"/>
  <c r="BC6" i="1"/>
  <c r="Z56" i="1"/>
  <c r="H43" i="2" s="1"/>
  <c r="Z54" i="1"/>
  <c r="H41" i="2" s="1"/>
  <c r="AF4" i="1"/>
  <c r="AF5" i="1"/>
  <c r="AC43" i="1"/>
  <c r="K30" i="2" s="1"/>
  <c r="AS6" i="1"/>
  <c r="BA6" i="1"/>
  <c r="Z60" i="1"/>
  <c r="H47" i="2" s="1"/>
  <c r="Z62" i="1"/>
  <c r="H49" i="2" s="1"/>
  <c r="AA48" i="1"/>
  <c r="I35" i="2" s="1"/>
  <c r="AA50" i="1"/>
  <c r="I37" i="2" s="1"/>
  <c r="Z53" i="1"/>
  <c r="H40" i="2" s="1"/>
  <c r="Z51" i="1"/>
  <c r="H38" i="2" s="1"/>
  <c r="Z47" i="1"/>
  <c r="H34" i="2" s="1"/>
  <c r="Z45" i="1"/>
  <c r="H32" i="2" s="1"/>
  <c r="AC11" i="1"/>
  <c r="AC12" i="1"/>
  <c r="AC23" i="1"/>
  <c r="AC31" i="1"/>
  <c r="AC24" i="1"/>
  <c r="AC14" i="1"/>
  <c r="AC17" i="1"/>
  <c r="AC18" i="1"/>
  <c r="AC20" i="1"/>
  <c r="AC32" i="1"/>
  <c r="AC33" i="1"/>
  <c r="AC34" i="1"/>
  <c r="AC35" i="1"/>
  <c r="AC30" i="1"/>
  <c r="AC15" i="1"/>
  <c r="AC26" i="1"/>
  <c r="AC21" i="1"/>
  <c r="AC27" i="1"/>
  <c r="Z50" i="1"/>
  <c r="H37" i="2" s="1"/>
  <c r="Z48" i="1"/>
  <c r="H35" i="2" s="1"/>
  <c r="AA54" i="1"/>
  <c r="I41" i="2" s="1"/>
  <c r="AA56" i="1"/>
  <c r="I43" i="2" s="1"/>
  <c r="AA47" i="1"/>
  <c r="I34" i="2" s="1"/>
  <c r="AA45" i="1"/>
  <c r="I32" i="2" s="1"/>
  <c r="AA60" i="1"/>
  <c r="I47" i="2" s="1"/>
  <c r="AA62" i="1"/>
  <c r="I49" i="2" s="1"/>
  <c r="AA53" i="1"/>
  <c r="I40" i="2" s="1"/>
  <c r="AA51" i="1"/>
  <c r="I38" i="2" s="1"/>
  <c r="AK17" i="1" l="1"/>
  <c r="AD53" i="1"/>
  <c r="L40" i="2" s="1"/>
  <c r="AD60" i="1"/>
  <c r="L47" i="2" s="1"/>
  <c r="AE53" i="1"/>
  <c r="M40" i="2" s="1"/>
  <c r="AD59" i="1"/>
  <c r="L46" i="2" s="1"/>
  <c r="AH50" i="1"/>
  <c r="P37" i="2" s="1"/>
  <c r="AK12" i="1"/>
  <c r="AD51" i="1"/>
  <c r="L38" i="2" s="1"/>
  <c r="AJ5" i="1"/>
  <c r="AM5" i="1" s="1"/>
  <c r="L30" i="2"/>
  <c r="AD54" i="1"/>
  <c r="L41" i="2" s="1"/>
  <c r="AD47" i="1"/>
  <c r="L34" i="2" s="1"/>
  <c r="AG21" i="1"/>
  <c r="AK32" i="1"/>
  <c r="AK30" i="1"/>
  <c r="AD57" i="1"/>
  <c r="L44" i="2" s="1"/>
  <c r="AG32" i="1"/>
  <c r="AE47" i="1"/>
  <c r="M34" i="2" s="1"/>
  <c r="AK33" i="1"/>
  <c r="AK14" i="1"/>
  <c r="AK23" i="1"/>
  <c r="AK31" i="1"/>
  <c r="AE45" i="1"/>
  <c r="M32" i="2" s="1"/>
  <c r="AK27" i="1"/>
  <c r="AK20" i="1"/>
  <c r="AD62" i="1"/>
  <c r="L49" i="2" s="1"/>
  <c r="AH60" i="1"/>
  <c r="P47" i="2" s="1"/>
  <c r="AG24" i="1"/>
  <c r="AD56" i="1"/>
  <c r="L43" i="2" s="1"/>
  <c r="AD45" i="1"/>
  <c r="L32" i="2" s="1"/>
  <c r="AH48" i="1"/>
  <c r="P35" i="2" s="1"/>
  <c r="AD50" i="1"/>
  <c r="L37" i="2" s="1"/>
  <c r="AG30" i="1"/>
  <c r="AG14" i="1"/>
  <c r="AG23" i="1"/>
  <c r="AD48" i="1"/>
  <c r="L35" i="2" s="1"/>
  <c r="AG34" i="1"/>
  <c r="AG27" i="1"/>
  <c r="AG11" i="1"/>
  <c r="AH51" i="1"/>
  <c r="P38" i="2" s="1"/>
  <c r="AG12" i="1"/>
  <c r="AG33" i="1"/>
  <c r="AG17" i="1"/>
  <c r="AG26" i="1"/>
  <c r="AG31" i="1"/>
  <c r="AG20" i="1"/>
  <c r="AG35" i="1"/>
  <c r="AG15" i="1"/>
  <c r="AJ4" i="1"/>
  <c r="AG18" i="1"/>
  <c r="AH47" i="1"/>
  <c r="P34" i="2" s="1"/>
  <c r="AE57" i="1"/>
  <c r="M44" i="2" s="1"/>
  <c r="AH54" i="1"/>
  <c r="P41" i="2" s="1"/>
  <c r="AE54" i="1"/>
  <c r="M41" i="2" s="1"/>
  <c r="AH57" i="1"/>
  <c r="P44" i="2" s="1"/>
  <c r="AH62" i="1"/>
  <c r="P49" i="2" s="1"/>
  <c r="AE60" i="1"/>
  <c r="M47" i="2" s="1"/>
  <c r="AH59" i="1"/>
  <c r="P46" i="2" s="1"/>
  <c r="AE56" i="1"/>
  <c r="M43" i="2" s="1"/>
  <c r="AE48" i="1"/>
  <c r="M35" i="2" s="1"/>
  <c r="AK26" i="1"/>
  <c r="AK11" i="1"/>
  <c r="AK21" i="1"/>
  <c r="AH45" i="1"/>
  <c r="P32" i="2" s="1"/>
  <c r="AH56" i="1"/>
  <c r="P43" i="2" s="1"/>
  <c r="AE62" i="1"/>
  <c r="M49" i="2" s="1"/>
  <c r="AK35" i="1"/>
  <c r="AK18" i="1"/>
  <c r="AH53" i="1"/>
  <c r="P40" i="2" s="1"/>
  <c r="AE59" i="1"/>
  <c r="M46" i="2" s="1"/>
  <c r="AE51" i="1"/>
  <c r="M38" i="2" s="1"/>
  <c r="AE50" i="1"/>
  <c r="M37" i="2" s="1"/>
  <c r="AK34" i="1"/>
  <c r="AK43" i="1"/>
  <c r="AN5" i="1"/>
  <c r="AN4" i="1"/>
  <c r="AK24" i="1"/>
  <c r="AK15" i="1"/>
  <c r="AG29" i="1"/>
  <c r="P30" i="2"/>
  <c r="AF29" i="1"/>
  <c r="O30" i="2"/>
  <c r="AI5" i="1"/>
  <c r="AI4" i="1"/>
  <c r="AF43" i="1"/>
  <c r="N30" i="2" s="1"/>
  <c r="AC59" i="1"/>
  <c r="K46" i="2" s="1"/>
  <c r="AC57" i="1"/>
  <c r="K44" i="2" s="1"/>
  <c r="BD6" i="1"/>
  <c r="AF14" i="1"/>
  <c r="AF15" i="1"/>
  <c r="AF12" i="1"/>
  <c r="AF17" i="1"/>
  <c r="AF18" i="1"/>
  <c r="AF20" i="1"/>
  <c r="AF21" i="1"/>
  <c r="AF11" i="1"/>
  <c r="AF23" i="1"/>
  <c r="AF30" i="1"/>
  <c r="AF31" i="1"/>
  <c r="AF32" i="1"/>
  <c r="AF33" i="1"/>
  <c r="AF34" i="1"/>
  <c r="AF27" i="1"/>
  <c r="AF35" i="1"/>
  <c r="AF26" i="1"/>
  <c r="AF24" i="1"/>
  <c r="BF6" i="1"/>
  <c r="AB42" i="1"/>
  <c r="J29" i="2" s="1"/>
  <c r="AB29" i="1"/>
  <c r="AC54" i="1"/>
  <c r="K41" i="2" s="1"/>
  <c r="AC56" i="1"/>
  <c r="K43" i="2" s="1"/>
  <c r="AC45" i="1"/>
  <c r="K32" i="2" s="1"/>
  <c r="AC47" i="1"/>
  <c r="K34" i="2" s="1"/>
  <c r="AV6" i="1"/>
  <c r="AC60" i="1"/>
  <c r="K47" i="2" s="1"/>
  <c r="AC62" i="1"/>
  <c r="K49" i="2" s="1"/>
  <c r="AC51" i="1"/>
  <c r="K38" i="2" s="1"/>
  <c r="AC53" i="1"/>
  <c r="K40" i="2" s="1"/>
  <c r="AC48" i="1"/>
  <c r="K35" i="2" s="1"/>
  <c r="AC50" i="1"/>
  <c r="K37" i="2" s="1"/>
  <c r="AM4" i="1" l="1"/>
  <c r="AM17" i="1" s="1"/>
  <c r="AK53" i="1"/>
  <c r="S40" i="2" s="1"/>
  <c r="AK45" i="1"/>
  <c r="S32" i="2" s="1"/>
  <c r="AG48" i="1"/>
  <c r="O35" i="2" s="1"/>
  <c r="AJ32" i="1"/>
  <c r="AG54" i="1"/>
  <c r="O41" i="2" s="1"/>
  <c r="AJ12" i="1"/>
  <c r="AJ43" i="1"/>
  <c r="AI29" i="1" s="1"/>
  <c r="AJ11" i="1"/>
  <c r="AG51" i="1"/>
  <c r="O38" i="2" s="1"/>
  <c r="AJ18" i="1"/>
  <c r="AJ17" i="1"/>
  <c r="AJ35" i="1"/>
  <c r="AG53" i="1"/>
  <c r="O40" i="2" s="1"/>
  <c r="AG50" i="1"/>
  <c r="O37" i="2" s="1"/>
  <c r="AN20" i="1"/>
  <c r="AK48" i="1"/>
  <c r="S35" i="2" s="1"/>
  <c r="AG62" i="1"/>
  <c r="O49" i="2" s="1"/>
  <c r="AJ23" i="1"/>
  <c r="AK57" i="1"/>
  <c r="S44" i="2" s="1"/>
  <c r="AK62" i="1"/>
  <c r="S49" i="2" s="1"/>
  <c r="AN31" i="1"/>
  <c r="AK51" i="1"/>
  <c r="S38" i="2" s="1"/>
  <c r="AN21" i="1"/>
  <c r="AG60" i="1"/>
  <c r="O47" i="2" s="1"/>
  <c r="AG56" i="1"/>
  <c r="O43" i="2" s="1"/>
  <c r="AK54" i="1"/>
  <c r="S41" i="2" s="1"/>
  <c r="AG45" i="1"/>
  <c r="O32" i="2" s="1"/>
  <c r="AG57" i="1"/>
  <c r="O44" i="2" s="1"/>
  <c r="AN34" i="1"/>
  <c r="AJ20" i="1"/>
  <c r="AJ31" i="1"/>
  <c r="AJ27" i="1"/>
  <c r="AJ30" i="1"/>
  <c r="AJ26" i="1"/>
  <c r="AG47" i="1"/>
  <c r="O34" i="2" s="1"/>
  <c r="AG59" i="1"/>
  <c r="O46" i="2" s="1"/>
  <c r="AJ33" i="1"/>
  <c r="AJ15" i="1"/>
  <c r="AJ24" i="1"/>
  <c r="AJ34" i="1"/>
  <c r="AJ21" i="1"/>
  <c r="AJ14" i="1"/>
  <c r="AK60" i="1"/>
  <c r="S47" i="2" s="1"/>
  <c r="AK47" i="1"/>
  <c r="S34" i="2" s="1"/>
  <c r="AK50" i="1"/>
  <c r="S37" i="2" s="1"/>
  <c r="AK59" i="1"/>
  <c r="S46" i="2" s="1"/>
  <c r="AN23" i="1"/>
  <c r="AK56" i="1"/>
  <c r="S43" i="2" s="1"/>
  <c r="AN30" i="1"/>
  <c r="AN11" i="1"/>
  <c r="AN27" i="1"/>
  <c r="AN15" i="1"/>
  <c r="AN24" i="1"/>
  <c r="AN17" i="1"/>
  <c r="AN35" i="1"/>
  <c r="AN26" i="1"/>
  <c r="AN14" i="1"/>
  <c r="AN33" i="1"/>
  <c r="AN18" i="1"/>
  <c r="AN12" i="1"/>
  <c r="AN32" i="1"/>
  <c r="AQ4" i="1"/>
  <c r="AQ5" i="1"/>
  <c r="AN43" i="1"/>
  <c r="AJ29" i="1"/>
  <c r="S30" i="2"/>
  <c r="AF50" i="1"/>
  <c r="N37" i="2" s="1"/>
  <c r="AF48" i="1"/>
  <c r="N35" i="2" s="1"/>
  <c r="AP5" i="1"/>
  <c r="AM43" i="1"/>
  <c r="AF47" i="1"/>
  <c r="N34" i="2" s="1"/>
  <c r="AF45" i="1"/>
  <c r="N32" i="2" s="1"/>
  <c r="AF60" i="1"/>
  <c r="N47" i="2" s="1"/>
  <c r="AF62" i="1"/>
  <c r="N49" i="2" s="1"/>
  <c r="BG6" i="1"/>
  <c r="AM11" i="1"/>
  <c r="AM14" i="1"/>
  <c r="AM27" i="1"/>
  <c r="AF57" i="1"/>
  <c r="N44" i="2" s="1"/>
  <c r="AF59" i="1"/>
  <c r="N46" i="2" s="1"/>
  <c r="AF54" i="1"/>
  <c r="N41" i="2" s="1"/>
  <c r="AF56" i="1"/>
  <c r="N43" i="2" s="1"/>
  <c r="AE29" i="1"/>
  <c r="AE42" i="1"/>
  <c r="M29" i="2" s="1"/>
  <c r="AI15" i="1"/>
  <c r="AI17" i="1"/>
  <c r="AI26" i="1"/>
  <c r="AI12" i="1"/>
  <c r="AI33" i="1"/>
  <c r="AI18" i="1"/>
  <c r="AI27" i="1"/>
  <c r="AI11" i="1"/>
  <c r="AI20" i="1"/>
  <c r="AI21" i="1"/>
  <c r="AI14" i="1"/>
  <c r="AI23" i="1"/>
  <c r="AI24" i="1"/>
  <c r="AI34" i="1"/>
  <c r="AI30" i="1"/>
  <c r="AI31" i="1"/>
  <c r="AI32" i="1"/>
  <c r="AI35" i="1"/>
  <c r="BI6" i="1"/>
  <c r="AF51" i="1"/>
  <c r="N38" i="2" s="1"/>
  <c r="AF53" i="1"/>
  <c r="N40" i="2" s="1"/>
  <c r="AL5" i="1"/>
  <c r="AL4" i="1"/>
  <c r="AI43" i="1"/>
  <c r="Q30" i="2" s="1"/>
  <c r="AY6" i="1"/>
  <c r="AM21" i="1" l="1"/>
  <c r="AM18" i="1"/>
  <c r="AM51" i="1" s="1"/>
  <c r="U38" i="2" s="1"/>
  <c r="AM34" i="1"/>
  <c r="AM12" i="1"/>
  <c r="AM45" i="1" s="1"/>
  <c r="U32" i="2" s="1"/>
  <c r="AM33" i="1"/>
  <c r="AM35" i="1"/>
  <c r="AM26" i="1"/>
  <c r="AM60" i="1" s="1"/>
  <c r="U47" i="2" s="1"/>
  <c r="AM24" i="1"/>
  <c r="AM30" i="1"/>
  <c r="AM23" i="1"/>
  <c r="AM32" i="1"/>
  <c r="AM15" i="1"/>
  <c r="AM50" i="1" s="1"/>
  <c r="U37" i="2" s="1"/>
  <c r="AM20" i="1"/>
  <c r="AP4" i="1"/>
  <c r="AS4" i="1" s="1"/>
  <c r="AM31" i="1"/>
  <c r="R30" i="2"/>
  <c r="AJ47" i="1"/>
  <c r="R34" i="2" s="1"/>
  <c r="AJ53" i="1"/>
  <c r="R40" i="2" s="1"/>
  <c r="AJ45" i="1"/>
  <c r="R32" i="2" s="1"/>
  <c r="AJ60" i="1"/>
  <c r="R47" i="2" s="1"/>
  <c r="AJ51" i="1"/>
  <c r="R38" i="2" s="1"/>
  <c r="AN47" i="1"/>
  <c r="V34" i="2" s="1"/>
  <c r="AJ57" i="1"/>
  <c r="R44" i="2" s="1"/>
  <c r="AN53" i="1"/>
  <c r="V40" i="2" s="1"/>
  <c r="AJ62" i="1"/>
  <c r="R49" i="2" s="1"/>
  <c r="AJ54" i="1"/>
  <c r="R41" i="2" s="1"/>
  <c r="AJ50" i="1"/>
  <c r="R37" i="2" s="1"/>
  <c r="AJ56" i="1"/>
  <c r="R43" i="2" s="1"/>
  <c r="AN56" i="1"/>
  <c r="V43" i="2" s="1"/>
  <c r="AJ59" i="1"/>
  <c r="R46" i="2" s="1"/>
  <c r="AJ48" i="1"/>
  <c r="R35" i="2" s="1"/>
  <c r="AN50" i="1"/>
  <c r="V37" i="2" s="1"/>
  <c r="AN62" i="1"/>
  <c r="V49" i="2" s="1"/>
  <c r="AN54" i="1"/>
  <c r="V41" i="2" s="1"/>
  <c r="AN45" i="1"/>
  <c r="V32" i="2" s="1"/>
  <c r="AN51" i="1"/>
  <c r="V38" i="2" s="1"/>
  <c r="AN59" i="1"/>
  <c r="V46" i="2" s="1"/>
  <c r="AN60" i="1"/>
  <c r="V47" i="2" s="1"/>
  <c r="AL29" i="1"/>
  <c r="U30" i="2"/>
  <c r="AT5" i="1"/>
  <c r="AQ43" i="1"/>
  <c r="AT4" i="1"/>
  <c r="AQ24" i="1"/>
  <c r="AQ23" i="1"/>
  <c r="AQ18" i="1"/>
  <c r="AQ20" i="1"/>
  <c r="AQ15" i="1"/>
  <c r="AQ34" i="1"/>
  <c r="AQ27" i="1"/>
  <c r="AQ17" i="1"/>
  <c r="AQ35" i="1"/>
  <c r="AQ21" i="1"/>
  <c r="AQ33" i="1"/>
  <c r="AQ12" i="1"/>
  <c r="AQ14" i="1"/>
  <c r="AQ26" i="1"/>
  <c r="AQ30" i="1"/>
  <c r="AQ11" i="1"/>
  <c r="AQ31" i="1"/>
  <c r="AQ32" i="1"/>
  <c r="AN57" i="1"/>
  <c r="V44" i="2" s="1"/>
  <c r="AN48" i="1"/>
  <c r="V35" i="2" s="1"/>
  <c r="AM29" i="1"/>
  <c r="V30" i="2"/>
  <c r="AL11" i="1"/>
  <c r="AL21" i="1"/>
  <c r="AL30" i="1"/>
  <c r="AL14" i="1"/>
  <c r="AL12" i="1"/>
  <c r="AL18" i="1"/>
  <c r="AL15" i="1"/>
  <c r="AL23" i="1"/>
  <c r="AL24" i="1"/>
  <c r="AL31" i="1"/>
  <c r="AL32" i="1"/>
  <c r="AL33" i="1"/>
  <c r="AL34" i="1"/>
  <c r="AL35" i="1"/>
  <c r="AL26" i="1"/>
  <c r="AL17" i="1"/>
  <c r="AL27" i="1"/>
  <c r="AL20" i="1"/>
  <c r="AI59" i="1"/>
  <c r="Q46" i="2" s="1"/>
  <c r="AI57" i="1"/>
  <c r="Q44" i="2" s="1"/>
  <c r="AH29" i="1"/>
  <c r="AH42" i="1"/>
  <c r="P29" i="2" s="1"/>
  <c r="AO5" i="1"/>
  <c r="AO4" i="1"/>
  <c r="AL43" i="1"/>
  <c r="T30" i="2" s="1"/>
  <c r="AI48" i="1"/>
  <c r="Q35" i="2" s="1"/>
  <c r="AI50" i="1"/>
  <c r="Q37" i="2" s="1"/>
  <c r="AI60" i="1"/>
  <c r="Q47" i="2" s="1"/>
  <c r="AI62" i="1"/>
  <c r="Q49" i="2" s="1"/>
  <c r="AS5" i="1"/>
  <c r="AP43" i="1"/>
  <c r="BB6" i="1"/>
  <c r="BL6" i="1"/>
  <c r="AI53" i="1"/>
  <c r="Q40" i="2" s="1"/>
  <c r="AI51" i="1"/>
  <c r="Q38" i="2" s="1"/>
  <c r="AP31" i="1"/>
  <c r="AP32" i="1"/>
  <c r="AP26" i="1"/>
  <c r="AI54" i="1"/>
  <c r="Q41" i="2" s="1"/>
  <c r="AI56" i="1"/>
  <c r="Q43" i="2" s="1"/>
  <c r="AM47" i="1"/>
  <c r="U34" i="2" s="1"/>
  <c r="AI47" i="1"/>
  <c r="Q34" i="2" s="1"/>
  <c r="AI45" i="1"/>
  <c r="Q32" i="2" s="1"/>
  <c r="BJ6" i="1"/>
  <c r="AM48" i="1"/>
  <c r="U35" i="2" s="1"/>
  <c r="AP11" i="1" l="1"/>
  <c r="AP24" i="1"/>
  <c r="AP15" i="1"/>
  <c r="AP17" i="1"/>
  <c r="AM53" i="1"/>
  <c r="U40" i="2" s="1"/>
  <c r="AM62" i="1"/>
  <c r="U49" i="2" s="1"/>
  <c r="AM57" i="1"/>
  <c r="U44" i="2" s="1"/>
  <c r="AP14" i="1"/>
  <c r="AP23" i="1"/>
  <c r="AP21" i="1"/>
  <c r="AM59" i="1"/>
  <c r="U46" i="2" s="1"/>
  <c r="AM54" i="1"/>
  <c r="U41" i="2" s="1"/>
  <c r="AP33" i="1"/>
  <c r="AP34" i="1"/>
  <c r="AM56" i="1"/>
  <c r="U43" i="2" s="1"/>
  <c r="AP35" i="1"/>
  <c r="AP30" i="1"/>
  <c r="AP12" i="1"/>
  <c r="AP47" i="1" s="1"/>
  <c r="X34" i="2" s="1"/>
  <c r="AP27" i="1"/>
  <c r="AP62" i="1" s="1"/>
  <c r="X49" i="2" s="1"/>
  <c r="AP20" i="1"/>
  <c r="AP18" i="1"/>
  <c r="AP51" i="1" s="1"/>
  <c r="X38" i="2" s="1"/>
  <c r="AQ47" i="1"/>
  <c r="Y34" i="2" s="1"/>
  <c r="AQ45" i="1"/>
  <c r="Y32" i="2" s="1"/>
  <c r="AQ51" i="1"/>
  <c r="Y38" i="2" s="1"/>
  <c r="AQ53" i="1"/>
  <c r="Y40" i="2" s="1"/>
  <c r="AT21" i="1"/>
  <c r="AT27" i="1"/>
  <c r="AT15" i="1"/>
  <c r="AT12" i="1"/>
  <c r="AT31" i="1"/>
  <c r="AT24" i="1"/>
  <c r="AT30" i="1"/>
  <c r="AT32" i="1"/>
  <c r="AT23" i="1"/>
  <c r="AT20" i="1"/>
  <c r="AT33" i="1"/>
  <c r="AT11" i="1"/>
  <c r="AT18" i="1"/>
  <c r="AT26" i="1"/>
  <c r="AT34" i="1"/>
  <c r="AT14" i="1"/>
  <c r="AT35" i="1"/>
  <c r="AT17" i="1"/>
  <c r="AP29" i="1"/>
  <c r="Y30" i="2"/>
  <c r="AQ59" i="1"/>
  <c r="Y46" i="2" s="1"/>
  <c r="AQ57" i="1"/>
  <c r="Y44" i="2" s="1"/>
  <c r="AO29" i="1"/>
  <c r="X30" i="2"/>
  <c r="AQ60" i="1"/>
  <c r="Y47" i="2" s="1"/>
  <c r="AQ62" i="1"/>
  <c r="Y49" i="2" s="1"/>
  <c r="AW5" i="1"/>
  <c r="AW4" i="1"/>
  <c r="AT43" i="1"/>
  <c r="AQ48" i="1"/>
  <c r="Y35" i="2" s="1"/>
  <c r="AQ50" i="1"/>
  <c r="Y37" i="2" s="1"/>
  <c r="AQ54" i="1"/>
  <c r="Y41" i="2" s="1"/>
  <c r="AQ56" i="1"/>
  <c r="Y43" i="2" s="1"/>
  <c r="BM6" i="1"/>
  <c r="AK42" i="1"/>
  <c r="S29" i="2" s="1"/>
  <c r="AK29" i="1"/>
  <c r="AL53" i="1"/>
  <c r="T40" i="2" s="1"/>
  <c r="AL51" i="1"/>
  <c r="T38" i="2" s="1"/>
  <c r="AL57" i="1"/>
  <c r="T44" i="2" s="1"/>
  <c r="AL59" i="1"/>
  <c r="T46" i="2" s="1"/>
  <c r="AL56" i="1"/>
  <c r="T43" i="2" s="1"/>
  <c r="AL54" i="1"/>
  <c r="T41" i="2" s="1"/>
  <c r="AL45" i="1"/>
  <c r="T32" i="2" s="1"/>
  <c r="AL47" i="1"/>
  <c r="T34" i="2" s="1"/>
  <c r="AO14" i="1"/>
  <c r="AO15" i="1"/>
  <c r="AO11" i="1"/>
  <c r="AO17" i="1"/>
  <c r="AO18" i="1"/>
  <c r="AO20" i="1"/>
  <c r="AO21" i="1"/>
  <c r="AO35" i="1"/>
  <c r="AO30" i="1"/>
  <c r="AO31" i="1"/>
  <c r="AO32" i="1"/>
  <c r="AO33" i="1"/>
  <c r="AO34" i="1"/>
  <c r="AO26" i="1"/>
  <c r="AO27" i="1"/>
  <c r="AO12" i="1"/>
  <c r="AO24" i="1"/>
  <c r="AO23" i="1"/>
  <c r="AL60" i="1"/>
  <c r="T47" i="2" s="1"/>
  <c r="AL62" i="1"/>
  <c r="T49" i="2" s="1"/>
  <c r="BO6" i="1"/>
  <c r="AR4" i="1"/>
  <c r="AR5" i="1"/>
  <c r="AO43" i="1"/>
  <c r="W30" i="2" s="1"/>
  <c r="AS11" i="1"/>
  <c r="AS12" i="1"/>
  <c r="AS23" i="1"/>
  <c r="AS17" i="1"/>
  <c r="AS18" i="1"/>
  <c r="AS26" i="1"/>
  <c r="AS31" i="1"/>
  <c r="AS20" i="1"/>
  <c r="AS27" i="1"/>
  <c r="AS14" i="1"/>
  <c r="AS21" i="1"/>
  <c r="AS30" i="1"/>
  <c r="AS15" i="1"/>
  <c r="AS24" i="1"/>
  <c r="AS32" i="1"/>
  <c r="AS34" i="1"/>
  <c r="AS33" i="1"/>
  <c r="AS35" i="1"/>
  <c r="BE6" i="1"/>
  <c r="AL48" i="1"/>
  <c r="T35" i="2" s="1"/>
  <c r="AL50" i="1"/>
  <c r="T37" i="2" s="1"/>
  <c r="AV5" i="1"/>
  <c r="AV4" i="1"/>
  <c r="AS43" i="1"/>
  <c r="AP50" i="1" l="1"/>
  <c r="X37" i="2" s="1"/>
  <c r="AP48" i="1"/>
  <c r="X35" i="2" s="1"/>
  <c r="AP60" i="1"/>
  <c r="X47" i="2" s="1"/>
  <c r="AP59" i="1"/>
  <c r="X46" i="2" s="1"/>
  <c r="AP45" i="1"/>
  <c r="X32" i="2" s="1"/>
  <c r="AP56" i="1"/>
  <c r="X43" i="2" s="1"/>
  <c r="AP54" i="1"/>
  <c r="X41" i="2" s="1"/>
  <c r="AP53" i="1"/>
  <c r="X40" i="2" s="1"/>
  <c r="AP57" i="1"/>
  <c r="X44" i="2" s="1"/>
  <c r="AZ5" i="1"/>
  <c r="AW43" i="1"/>
  <c r="AZ4" i="1"/>
  <c r="AT51" i="1"/>
  <c r="AB38" i="2" s="1"/>
  <c r="AT53" i="1"/>
  <c r="AB40" i="2" s="1"/>
  <c r="AT54" i="1"/>
  <c r="AB41" i="2" s="1"/>
  <c r="AT56" i="1"/>
  <c r="AB43" i="2" s="1"/>
  <c r="AT57" i="1"/>
  <c r="AB44" i="2" s="1"/>
  <c r="AT59" i="1"/>
  <c r="AB46" i="2" s="1"/>
  <c r="AR29" i="1"/>
  <c r="AA30" i="2"/>
  <c r="AT45" i="1"/>
  <c r="AB32" i="2" s="1"/>
  <c r="AT47" i="1"/>
  <c r="AB34" i="2" s="1"/>
  <c r="AT50" i="1"/>
  <c r="AB37" i="2" s="1"/>
  <c r="AT48" i="1"/>
  <c r="AB35" i="2" s="1"/>
  <c r="AW11" i="1"/>
  <c r="AW24" i="1"/>
  <c r="AW33" i="1"/>
  <c r="AW35" i="1"/>
  <c r="AW26" i="1"/>
  <c r="AW34" i="1"/>
  <c r="AW23" i="1"/>
  <c r="AW27" i="1"/>
  <c r="AW15" i="1"/>
  <c r="AW17" i="1"/>
  <c r="AW31" i="1"/>
  <c r="AW32" i="1"/>
  <c r="AW18" i="1"/>
  <c r="AW21" i="1"/>
  <c r="AW12" i="1"/>
  <c r="AW30" i="1"/>
  <c r="AW20" i="1"/>
  <c r="AW14" i="1"/>
  <c r="AT62" i="1"/>
  <c r="AB49" i="2" s="1"/>
  <c r="AT60" i="1"/>
  <c r="AB47" i="2" s="1"/>
  <c r="AS29" i="1"/>
  <c r="AB30" i="2"/>
  <c r="AS59" i="1"/>
  <c r="AA46" i="2" s="1"/>
  <c r="AS57" i="1"/>
  <c r="AA44" i="2" s="1"/>
  <c r="AR14" i="1"/>
  <c r="AR24" i="1"/>
  <c r="AR12" i="1"/>
  <c r="AR11" i="1"/>
  <c r="AR27" i="1"/>
  <c r="AR32" i="1"/>
  <c r="AR21" i="1"/>
  <c r="AR23" i="1"/>
  <c r="AR15" i="1"/>
  <c r="AR18" i="1"/>
  <c r="AR33" i="1"/>
  <c r="AR34" i="1"/>
  <c r="AR17" i="1"/>
  <c r="AR26" i="1"/>
  <c r="AR20" i="1"/>
  <c r="AR30" i="1"/>
  <c r="AR35" i="1"/>
  <c r="AR31" i="1"/>
  <c r="AO53" i="1"/>
  <c r="W40" i="2" s="1"/>
  <c r="AO51" i="1"/>
  <c r="W38" i="2" s="1"/>
  <c r="AU5" i="1"/>
  <c r="AU4" i="1"/>
  <c r="AR43" i="1"/>
  <c r="Z30" i="2" s="1"/>
  <c r="AS50" i="1"/>
  <c r="AA37" i="2" s="1"/>
  <c r="AS48" i="1"/>
  <c r="AA35" i="2" s="1"/>
  <c r="AO45" i="1"/>
  <c r="W32" i="2" s="1"/>
  <c r="AO47" i="1"/>
  <c r="W34" i="2" s="1"/>
  <c r="AS51" i="1"/>
  <c r="AA38" i="2" s="1"/>
  <c r="AS53" i="1"/>
  <c r="AA40" i="2" s="1"/>
  <c r="AS45" i="1"/>
  <c r="AA32" i="2" s="1"/>
  <c r="AS47" i="1"/>
  <c r="AA34" i="2" s="1"/>
  <c r="BR6" i="1"/>
  <c r="AO57" i="1"/>
  <c r="W44" i="2" s="1"/>
  <c r="AO59" i="1"/>
  <c r="W46" i="2" s="1"/>
  <c r="BP6" i="1"/>
  <c r="AO56" i="1"/>
  <c r="W43" i="2" s="1"/>
  <c r="AO54" i="1"/>
  <c r="W41" i="2" s="1"/>
  <c r="BH6" i="1"/>
  <c r="AS54" i="1"/>
  <c r="AA41" i="2" s="1"/>
  <c r="AS56" i="1"/>
  <c r="AA43" i="2" s="1"/>
  <c r="AO50" i="1"/>
  <c r="W37" i="2" s="1"/>
  <c r="AO48" i="1"/>
  <c r="W35" i="2" s="1"/>
  <c r="AN42" i="1"/>
  <c r="AN29" i="1"/>
  <c r="AO60" i="1"/>
  <c r="W47" i="2" s="1"/>
  <c r="AO62" i="1"/>
  <c r="W49" i="2" s="1"/>
  <c r="AV12" i="1"/>
  <c r="AV15" i="1"/>
  <c r="AV11" i="1"/>
  <c r="AV20" i="1"/>
  <c r="AV21" i="1"/>
  <c r="AV17" i="1"/>
  <c r="AV30" i="1"/>
  <c r="AV31" i="1"/>
  <c r="AV32" i="1"/>
  <c r="AV14" i="1"/>
  <c r="AV18" i="1"/>
  <c r="AV26" i="1"/>
  <c r="AV33" i="1"/>
  <c r="AV34" i="1"/>
  <c r="AV35" i="1"/>
  <c r="AV24" i="1"/>
  <c r="AV23" i="1"/>
  <c r="AV27" i="1"/>
  <c r="AY4" i="1"/>
  <c r="AY5" i="1"/>
  <c r="AV43" i="1"/>
  <c r="AS60" i="1"/>
  <c r="AA47" i="2" s="1"/>
  <c r="AS62" i="1"/>
  <c r="AA49" i="2" s="1"/>
  <c r="AW54" i="1" l="1"/>
  <c r="AE41" i="2" s="1"/>
  <c r="AW56" i="1"/>
  <c r="AE43" i="2" s="1"/>
  <c r="AW59" i="1"/>
  <c r="AE46" i="2" s="1"/>
  <c r="AW57" i="1"/>
  <c r="AE44" i="2" s="1"/>
  <c r="AW47" i="1"/>
  <c r="AE34" i="2" s="1"/>
  <c r="AW45" i="1"/>
  <c r="AE32" i="2" s="1"/>
  <c r="AW60" i="1"/>
  <c r="AE47" i="2" s="1"/>
  <c r="AW62" i="1"/>
  <c r="AE49" i="2" s="1"/>
  <c r="AU29" i="1"/>
  <c r="AD30" i="2"/>
  <c r="AZ24" i="1"/>
  <c r="AZ21" i="1"/>
  <c r="AZ31" i="1"/>
  <c r="AZ12" i="1"/>
  <c r="AZ26" i="1"/>
  <c r="AZ11" i="1"/>
  <c r="AZ34" i="1"/>
  <c r="AZ20" i="1"/>
  <c r="AZ15" i="1"/>
  <c r="AZ27" i="1"/>
  <c r="AZ17" i="1"/>
  <c r="AZ32" i="1"/>
  <c r="AZ35" i="1"/>
  <c r="AZ30" i="1"/>
  <c r="AZ33" i="1"/>
  <c r="AZ14" i="1"/>
  <c r="AZ18" i="1"/>
  <c r="AZ42" i="1"/>
  <c r="AZ23" i="1"/>
  <c r="AV29" i="1"/>
  <c r="AE30" i="2"/>
  <c r="AN28" i="1"/>
  <c r="V29" i="2"/>
  <c r="AW48" i="1"/>
  <c r="AE35" i="2" s="1"/>
  <c r="AW50" i="1"/>
  <c r="AE37" i="2" s="1"/>
  <c r="AW53" i="1"/>
  <c r="AE40" i="2" s="1"/>
  <c r="AW51" i="1"/>
  <c r="AE38" i="2" s="1"/>
  <c r="BC4" i="1"/>
  <c r="BC5" i="1"/>
  <c r="AZ43" i="1"/>
  <c r="BB4" i="1"/>
  <c r="BB5" i="1"/>
  <c r="AY43" i="1"/>
  <c r="AQ29" i="1"/>
  <c r="AQ42" i="1"/>
  <c r="Y29" i="2" s="1"/>
  <c r="AR48" i="1"/>
  <c r="Z35" i="2" s="1"/>
  <c r="AR50" i="1"/>
  <c r="Z37" i="2" s="1"/>
  <c r="AU11" i="1"/>
  <c r="AU20" i="1"/>
  <c r="AU14" i="1"/>
  <c r="AU15" i="1"/>
  <c r="AU17" i="1"/>
  <c r="AU18" i="1"/>
  <c r="AU21" i="1"/>
  <c r="AU12" i="1"/>
  <c r="AU30" i="1"/>
  <c r="AU31" i="1"/>
  <c r="AU32" i="1"/>
  <c r="AU33" i="1"/>
  <c r="AU34" i="1"/>
  <c r="AU35" i="1"/>
  <c r="AU27" i="1"/>
  <c r="AU23" i="1"/>
  <c r="AU26" i="1"/>
  <c r="AU24" i="1"/>
  <c r="AR57" i="1"/>
  <c r="Z44" i="2" s="1"/>
  <c r="AR59" i="1"/>
  <c r="Z46" i="2" s="1"/>
  <c r="AV48" i="1"/>
  <c r="AD35" i="2" s="1"/>
  <c r="AV50" i="1"/>
  <c r="AD37" i="2" s="1"/>
  <c r="AV51" i="1"/>
  <c r="AD38" i="2" s="1"/>
  <c r="AV53" i="1"/>
  <c r="AD40" i="2" s="1"/>
  <c r="BU6" i="1"/>
  <c r="AX5" i="1"/>
  <c r="AX4" i="1"/>
  <c r="AU43" i="1"/>
  <c r="AC30" i="2" s="1"/>
  <c r="AR56" i="1"/>
  <c r="Z43" i="2" s="1"/>
  <c r="AR54" i="1"/>
  <c r="Z41" i="2" s="1"/>
  <c r="AV57" i="1"/>
  <c r="AD44" i="2" s="1"/>
  <c r="AV59" i="1"/>
  <c r="AD46" i="2" s="1"/>
  <c r="BS6" i="1"/>
  <c r="AR62" i="1"/>
  <c r="Z49" i="2" s="1"/>
  <c r="AR60" i="1"/>
  <c r="Z47" i="2" s="1"/>
  <c r="BK6" i="1"/>
  <c r="AV60" i="1"/>
  <c r="AD47" i="2" s="1"/>
  <c r="AV62" i="1"/>
  <c r="AD49" i="2" s="1"/>
  <c r="AV56" i="1"/>
  <c r="AD43" i="2" s="1"/>
  <c r="AV54" i="1"/>
  <c r="AD41" i="2" s="1"/>
  <c r="AR53" i="1"/>
  <c r="Z40" i="2" s="1"/>
  <c r="AR51" i="1"/>
  <c r="Z38" i="2" s="1"/>
  <c r="AY15" i="1"/>
  <c r="AY17" i="1"/>
  <c r="AY26" i="1"/>
  <c r="AY14" i="1"/>
  <c r="AY11" i="1"/>
  <c r="AY18" i="1"/>
  <c r="AY23" i="1"/>
  <c r="AY24" i="1"/>
  <c r="AY33" i="1"/>
  <c r="AY12" i="1"/>
  <c r="AY21" i="1"/>
  <c r="AY20" i="1"/>
  <c r="AY27" i="1"/>
  <c r="AY32" i="1"/>
  <c r="AY34" i="1"/>
  <c r="AY35" i="1"/>
  <c r="AY30" i="1"/>
  <c r="AY31" i="1"/>
  <c r="AV47" i="1"/>
  <c r="AD34" i="2" s="1"/>
  <c r="AV45" i="1"/>
  <c r="AD32" i="2" s="1"/>
  <c r="AR45" i="1"/>
  <c r="Z32" i="2" s="1"/>
  <c r="AR47" i="1"/>
  <c r="Z34" i="2" s="1"/>
  <c r="AI30" i="2" l="1"/>
  <c r="G59" i="2" s="1"/>
  <c r="AY29" i="1"/>
  <c r="Y72" i="1"/>
  <c r="AZ45" i="1"/>
  <c r="AZ47" i="1"/>
  <c r="BF4" i="1"/>
  <c r="BC43" i="1"/>
  <c r="BF5" i="1"/>
  <c r="AZ62" i="1"/>
  <c r="AZ60" i="1"/>
  <c r="AZ57" i="1"/>
  <c r="AZ59" i="1"/>
  <c r="AZ51" i="1"/>
  <c r="AZ53" i="1"/>
  <c r="Y71" i="1"/>
  <c r="AI29" i="2"/>
  <c r="G58" i="2" s="1"/>
  <c r="BC23" i="1"/>
  <c r="BC34" i="1"/>
  <c r="BC30" i="1"/>
  <c r="BC21" i="1"/>
  <c r="BC31" i="1"/>
  <c r="BC35" i="1"/>
  <c r="BC11" i="1"/>
  <c r="BC32" i="1"/>
  <c r="BC14" i="1"/>
  <c r="BC27" i="1"/>
  <c r="BC20" i="1"/>
  <c r="BC33" i="1"/>
  <c r="BC18" i="1"/>
  <c r="BC15" i="1"/>
  <c r="BC12" i="1"/>
  <c r="BC26" i="1"/>
  <c r="BC24" i="1"/>
  <c r="BC17" i="1"/>
  <c r="AX29" i="1"/>
  <c r="AG30" i="2"/>
  <c r="AZ48" i="1"/>
  <c r="AZ50" i="1"/>
  <c r="AZ54" i="1"/>
  <c r="AZ56" i="1"/>
  <c r="AU57" i="1"/>
  <c r="AC44" i="2" s="1"/>
  <c r="AU59" i="1"/>
  <c r="AC46" i="2" s="1"/>
  <c r="AY62" i="1"/>
  <c r="AG49" i="2" s="1"/>
  <c r="AY60" i="1"/>
  <c r="AG47" i="2" s="1"/>
  <c r="BA4" i="1"/>
  <c r="BA5" i="1"/>
  <c r="AX43" i="1"/>
  <c r="AF30" i="2" s="1"/>
  <c r="AY47" i="1"/>
  <c r="AG34" i="2" s="1"/>
  <c r="AY45" i="1"/>
  <c r="AG32" i="2" s="1"/>
  <c r="BN6" i="1"/>
  <c r="AT29" i="1"/>
  <c r="AT42" i="1"/>
  <c r="AB29" i="2" s="1"/>
  <c r="AU53" i="1"/>
  <c r="AC40" i="2" s="1"/>
  <c r="AU51" i="1"/>
  <c r="AC38" i="2" s="1"/>
  <c r="BE5" i="1"/>
  <c r="BE4" i="1"/>
  <c r="BB43" i="1"/>
  <c r="AK30" i="2" s="1"/>
  <c r="I59" i="2" s="1"/>
  <c r="BX6" i="1"/>
  <c r="BB21" i="1"/>
  <c r="BB17" i="1"/>
  <c r="BB18" i="1"/>
  <c r="BB11" i="1"/>
  <c r="BB26" i="1"/>
  <c r="BB30" i="1"/>
  <c r="BB12" i="1"/>
  <c r="BB24" i="1"/>
  <c r="BB27" i="1"/>
  <c r="BB15" i="1"/>
  <c r="BB14" i="1"/>
  <c r="BB31" i="1"/>
  <c r="BB32" i="1"/>
  <c r="BB33" i="1"/>
  <c r="BB20" i="1"/>
  <c r="BB34" i="1"/>
  <c r="BB35" i="1"/>
  <c r="BB23" i="1"/>
  <c r="AX14" i="1"/>
  <c r="AX15" i="1"/>
  <c r="AX18" i="1"/>
  <c r="AX12" i="1"/>
  <c r="AX11" i="1"/>
  <c r="AX17" i="1"/>
  <c r="AX20" i="1"/>
  <c r="AX21" i="1"/>
  <c r="AX34" i="1"/>
  <c r="AX30" i="1"/>
  <c r="AX31" i="1"/>
  <c r="AX32" i="1"/>
  <c r="AX33" i="1"/>
  <c r="AX23" i="1"/>
  <c r="AX27" i="1"/>
  <c r="AX24" i="1"/>
  <c r="AX26" i="1"/>
  <c r="AX35" i="1"/>
  <c r="AU48" i="1"/>
  <c r="AC35" i="2" s="1"/>
  <c r="AU50" i="1"/>
  <c r="AC37" i="2" s="1"/>
  <c r="AY48" i="1"/>
  <c r="AG35" i="2" s="1"/>
  <c r="AY50" i="1"/>
  <c r="AG37" i="2" s="1"/>
  <c r="AY53" i="1"/>
  <c r="AG40" i="2" s="1"/>
  <c r="AY51" i="1"/>
  <c r="AG38" i="2" s="1"/>
  <c r="AY57" i="1"/>
  <c r="AG44" i="2" s="1"/>
  <c r="AY59" i="1"/>
  <c r="AG46" i="2" s="1"/>
  <c r="AU54" i="1"/>
  <c r="AC41" i="2" s="1"/>
  <c r="AU56" i="1"/>
  <c r="AC43" i="2" s="1"/>
  <c r="AY56" i="1"/>
  <c r="AG43" i="2" s="1"/>
  <c r="AY54" i="1"/>
  <c r="AG41" i="2" s="1"/>
  <c r="BV6" i="1"/>
  <c r="AU60" i="1"/>
  <c r="AC47" i="2" s="1"/>
  <c r="AU62" i="1"/>
  <c r="AC49" i="2" s="1"/>
  <c r="AU45" i="1"/>
  <c r="AC32" i="2" s="1"/>
  <c r="AU47" i="1"/>
  <c r="AC34" i="2" s="1"/>
  <c r="Y77" i="1" l="1"/>
  <c r="AI35" i="2"/>
  <c r="G64" i="2" s="1"/>
  <c r="Y80" i="1"/>
  <c r="AI38" i="2"/>
  <c r="G67" i="2" s="1"/>
  <c r="Y76" i="1"/>
  <c r="AI34" i="2"/>
  <c r="G63" i="2" s="1"/>
  <c r="Y88" i="1"/>
  <c r="AI46" i="2"/>
  <c r="G75" i="2" s="1"/>
  <c r="Y74" i="1"/>
  <c r="AI32" i="2"/>
  <c r="G61" i="2" s="1"/>
  <c r="Y85" i="1"/>
  <c r="AI43" i="2"/>
  <c r="G72" i="2" s="1"/>
  <c r="Y83" i="1"/>
  <c r="AI41" i="2"/>
  <c r="G70" i="2" s="1"/>
  <c r="AL30" i="2"/>
  <c r="J59" i="2" s="1"/>
  <c r="AB72" i="1"/>
  <c r="BB29" i="1"/>
  <c r="Y79" i="1"/>
  <c r="AI37" i="2"/>
  <c r="G66" i="2" s="1"/>
  <c r="Y82" i="1"/>
  <c r="AI40" i="2"/>
  <c r="G69" i="2" s="1"/>
  <c r="BC54" i="1"/>
  <c r="BC56" i="1"/>
  <c r="Y86" i="1"/>
  <c r="AI44" i="2"/>
  <c r="G73" i="2" s="1"/>
  <c r="BC45" i="1"/>
  <c r="BC47" i="1"/>
  <c r="BF20" i="1"/>
  <c r="BF35" i="1"/>
  <c r="BF34" i="1"/>
  <c r="BF33" i="1"/>
  <c r="BF12" i="1"/>
  <c r="BF11" i="1"/>
  <c r="BF31" i="1"/>
  <c r="BF15" i="1"/>
  <c r="BF24" i="1"/>
  <c r="BF23" i="1"/>
  <c r="BF27" i="1"/>
  <c r="BF26" i="1"/>
  <c r="BF14" i="1"/>
  <c r="BF18" i="1"/>
  <c r="BF30" i="1"/>
  <c r="BF21" i="1"/>
  <c r="BF17" i="1"/>
  <c r="BF32" i="1"/>
  <c r="BC51" i="1"/>
  <c r="BC53" i="1"/>
  <c r="Y89" i="1"/>
  <c r="AI47" i="2"/>
  <c r="G76" i="2" s="1"/>
  <c r="BC60" i="1"/>
  <c r="BC62" i="1"/>
  <c r="BF43" i="1"/>
  <c r="BI5" i="1"/>
  <c r="BI4" i="1"/>
  <c r="BC50" i="1"/>
  <c r="BC48" i="1"/>
  <c r="BC59" i="1"/>
  <c r="BC57" i="1"/>
  <c r="Y91" i="1"/>
  <c r="AI49" i="2"/>
  <c r="G78" i="2" s="1"/>
  <c r="BB51" i="1"/>
  <c r="BB53" i="1"/>
  <c r="AX57" i="1"/>
  <c r="AF44" i="2" s="1"/>
  <c r="AX59" i="1"/>
  <c r="AF46" i="2" s="1"/>
  <c r="AX51" i="1"/>
  <c r="AF38" i="2" s="1"/>
  <c r="AX53" i="1"/>
  <c r="AF40" i="2" s="1"/>
  <c r="BD4" i="1"/>
  <c r="BD5" i="1"/>
  <c r="BA43" i="1"/>
  <c r="AJ30" i="2" s="1"/>
  <c r="AW29" i="1"/>
  <c r="AW42" i="1"/>
  <c r="AE29" i="2" s="1"/>
  <c r="AX45" i="1"/>
  <c r="AF32" i="2" s="1"/>
  <c r="AX47" i="1"/>
  <c r="AF34" i="2" s="1"/>
  <c r="AA72" i="1"/>
  <c r="BA29" i="1"/>
  <c r="BA11" i="1"/>
  <c r="BA12" i="1"/>
  <c r="BA23" i="1"/>
  <c r="BA31" i="1"/>
  <c r="BA14" i="1"/>
  <c r="BA17" i="1"/>
  <c r="BA15" i="1"/>
  <c r="BA18" i="1"/>
  <c r="BA20" i="1"/>
  <c r="BA30" i="1"/>
  <c r="BA34" i="1"/>
  <c r="BA35" i="1"/>
  <c r="BA24" i="1"/>
  <c r="BA21" i="1"/>
  <c r="BA27" i="1"/>
  <c r="BA32" i="1"/>
  <c r="BA33" i="1"/>
  <c r="BA26" i="1"/>
  <c r="BB57" i="1"/>
  <c r="BB59" i="1"/>
  <c r="BB56" i="1"/>
  <c r="BB54" i="1"/>
  <c r="BE12" i="1"/>
  <c r="BE14" i="1"/>
  <c r="BE15" i="1"/>
  <c r="BE35" i="1"/>
  <c r="BE20" i="1"/>
  <c r="BE21" i="1"/>
  <c r="BE11" i="1"/>
  <c r="BE18" i="1"/>
  <c r="BE27" i="1"/>
  <c r="BE23" i="1"/>
  <c r="BE34" i="1"/>
  <c r="BE24" i="1"/>
  <c r="BE26" i="1"/>
  <c r="BE30" i="1"/>
  <c r="BE32" i="1"/>
  <c r="BE33" i="1"/>
  <c r="BE31" i="1"/>
  <c r="BE17" i="1"/>
  <c r="BH4" i="1"/>
  <c r="BH5" i="1"/>
  <c r="BE43" i="1"/>
  <c r="AN30" i="2" s="1"/>
  <c r="L59" i="2" s="1"/>
  <c r="BB48" i="1"/>
  <c r="BB50" i="1"/>
  <c r="AX54" i="1"/>
  <c r="AF41" i="2" s="1"/>
  <c r="AX56" i="1"/>
  <c r="AF43" i="2" s="1"/>
  <c r="BB60" i="1"/>
  <c r="BB62" i="1"/>
  <c r="BQ6" i="1"/>
  <c r="CA6" i="1"/>
  <c r="BY6" i="1"/>
  <c r="AX60" i="1"/>
  <c r="AF47" i="2" s="1"/>
  <c r="AX62" i="1"/>
  <c r="AF49" i="2" s="1"/>
  <c r="AX50" i="1"/>
  <c r="AF37" i="2" s="1"/>
  <c r="AX48" i="1"/>
  <c r="AF35" i="2" s="1"/>
  <c r="BB47" i="1"/>
  <c r="BB45" i="1"/>
  <c r="AA89" i="1" l="1"/>
  <c r="AK47" i="2"/>
  <c r="I76" i="2" s="1"/>
  <c r="BF48" i="1"/>
  <c r="BF50" i="1"/>
  <c r="AA88" i="1"/>
  <c r="AK46" i="2"/>
  <c r="I75" i="2" s="1"/>
  <c r="AB79" i="1"/>
  <c r="AL37" i="2"/>
  <c r="J66" i="2" s="1"/>
  <c r="BF62" i="1"/>
  <c r="BF60" i="1"/>
  <c r="AB85" i="1"/>
  <c r="AL43" i="2"/>
  <c r="J72" i="2" s="1"/>
  <c r="AA83" i="1"/>
  <c r="AK41" i="2"/>
  <c r="I70" i="2" s="1"/>
  <c r="AA86" i="1"/>
  <c r="AK44" i="2"/>
  <c r="I73" i="2" s="1"/>
  <c r="BI14" i="1"/>
  <c r="BI15" i="1"/>
  <c r="BI34" i="1"/>
  <c r="BI11" i="1"/>
  <c r="BI27" i="1"/>
  <c r="BI23" i="1"/>
  <c r="BI18" i="1"/>
  <c r="BI24" i="1"/>
  <c r="BI32" i="1"/>
  <c r="BI33" i="1"/>
  <c r="BI20" i="1"/>
  <c r="BI17" i="1"/>
  <c r="BI35" i="1"/>
  <c r="BI21" i="1"/>
  <c r="BI31" i="1"/>
  <c r="BI12" i="1"/>
  <c r="BI30" i="1"/>
  <c r="BI26" i="1"/>
  <c r="AB80" i="1"/>
  <c r="AL38" i="2"/>
  <c r="J67" i="2" s="1"/>
  <c r="AB83" i="1"/>
  <c r="AL41" i="2"/>
  <c r="J70" i="2" s="1"/>
  <c r="AB77" i="1"/>
  <c r="AL35" i="2"/>
  <c r="J64" i="2" s="1"/>
  <c r="AB82" i="1"/>
  <c r="AL40" i="2"/>
  <c r="J69" i="2" s="1"/>
  <c r="AA85" i="1"/>
  <c r="AK43" i="2"/>
  <c r="I72" i="2" s="1"/>
  <c r="BI43" i="1"/>
  <c r="BL4" i="1"/>
  <c r="BL5" i="1"/>
  <c r="BF59" i="1"/>
  <c r="BF57" i="1"/>
  <c r="AA74" i="1"/>
  <c r="AK32" i="2"/>
  <c r="I61" i="2" s="1"/>
  <c r="AO30" i="2"/>
  <c r="M59" i="2" s="1"/>
  <c r="BE29" i="1"/>
  <c r="AE72" i="1"/>
  <c r="BF51" i="1"/>
  <c r="BF53" i="1"/>
  <c r="BF54" i="1"/>
  <c r="BF56" i="1"/>
  <c r="AA76" i="1"/>
  <c r="AK34" i="2"/>
  <c r="I63" i="2" s="1"/>
  <c r="AB91" i="1"/>
  <c r="AL49" i="2"/>
  <c r="J78" i="2" s="1"/>
  <c r="AB76" i="1"/>
  <c r="AL34" i="2"/>
  <c r="J63" i="2" s="1"/>
  <c r="AB86" i="1"/>
  <c r="AL44" i="2"/>
  <c r="J73" i="2" s="1"/>
  <c r="AB89" i="1"/>
  <c r="AL47" i="2"/>
  <c r="J76" i="2" s="1"/>
  <c r="AB74" i="1"/>
  <c r="AL32" i="2"/>
  <c r="J61" i="2" s="1"/>
  <c r="AA82" i="1"/>
  <c r="AK40" i="2"/>
  <c r="I69" i="2" s="1"/>
  <c r="AA91" i="1"/>
  <c r="AK49" i="2"/>
  <c r="I78" i="2" s="1"/>
  <c r="AA80" i="1"/>
  <c r="AK38" i="2"/>
  <c r="I67" i="2" s="1"/>
  <c r="AB88" i="1"/>
  <c r="AL46" i="2"/>
  <c r="J75" i="2" s="1"/>
  <c r="BF47" i="1"/>
  <c r="BF45" i="1"/>
  <c r="AA79" i="1"/>
  <c r="AK37" i="2"/>
  <c r="I66" i="2" s="1"/>
  <c r="AA77" i="1"/>
  <c r="AK35" i="2"/>
  <c r="I64" i="2" s="1"/>
  <c r="H59" i="2"/>
  <c r="BD29" i="1"/>
  <c r="AD72" i="1"/>
  <c r="BE47" i="1"/>
  <c r="BE45" i="1"/>
  <c r="BA53" i="1"/>
  <c r="BA51" i="1"/>
  <c r="BK5" i="1"/>
  <c r="BK4" i="1"/>
  <c r="BH43" i="1"/>
  <c r="AQ30" i="2" s="1"/>
  <c r="O59" i="2" s="1"/>
  <c r="BA48" i="1"/>
  <c r="BA50" i="1"/>
  <c r="BA59" i="1"/>
  <c r="BA57" i="1"/>
  <c r="CD6" i="1"/>
  <c r="BH14" i="1"/>
  <c r="BH15" i="1"/>
  <c r="BH24" i="1"/>
  <c r="BH12" i="1"/>
  <c r="BH17" i="1"/>
  <c r="BH18" i="1"/>
  <c r="BH23" i="1"/>
  <c r="BH27" i="1"/>
  <c r="BH32" i="1"/>
  <c r="BH33" i="1"/>
  <c r="BH20" i="1"/>
  <c r="BH21" i="1"/>
  <c r="BH30" i="1"/>
  <c r="BH31" i="1"/>
  <c r="BH11" i="1"/>
  <c r="BH34" i="1"/>
  <c r="BH35" i="1"/>
  <c r="BH26" i="1"/>
  <c r="BE60" i="1"/>
  <c r="BE62" i="1"/>
  <c r="BT6" i="1"/>
  <c r="BA60" i="1"/>
  <c r="BA62" i="1"/>
  <c r="AZ29" i="1"/>
  <c r="Z72" i="1"/>
  <c r="CB6" i="1"/>
  <c r="BE54" i="1"/>
  <c r="BE56" i="1"/>
  <c r="BE51" i="1"/>
  <c r="BE53" i="1"/>
  <c r="BE57" i="1"/>
  <c r="BE59" i="1"/>
  <c r="BE48" i="1"/>
  <c r="BE50" i="1"/>
  <c r="BA56" i="1"/>
  <c r="BA54" i="1"/>
  <c r="BA47" i="1"/>
  <c r="BA45" i="1"/>
  <c r="BG5" i="1"/>
  <c r="BG4" i="1"/>
  <c r="BD43" i="1"/>
  <c r="AM30" i="2" s="1"/>
  <c r="BD11" i="1"/>
  <c r="BD12" i="1"/>
  <c r="BD21" i="1"/>
  <c r="BD23" i="1"/>
  <c r="BD26" i="1"/>
  <c r="BD17" i="1"/>
  <c r="BD15" i="1"/>
  <c r="BD18" i="1"/>
  <c r="BD30" i="1"/>
  <c r="BD31" i="1"/>
  <c r="BD32" i="1"/>
  <c r="BD33" i="1"/>
  <c r="BD34" i="1"/>
  <c r="BD35" i="1"/>
  <c r="BD24" i="1"/>
  <c r="BD14" i="1"/>
  <c r="BD27" i="1"/>
  <c r="BD20" i="1"/>
  <c r="AD88" i="1" l="1"/>
  <c r="AN46" i="2"/>
  <c r="L75" i="2" s="1"/>
  <c r="AE82" i="1"/>
  <c r="AO40" i="2"/>
  <c r="M69" i="2" s="1"/>
  <c r="AD86" i="1"/>
  <c r="AN44" i="2"/>
  <c r="L73" i="2" s="1"/>
  <c r="AD74" i="1"/>
  <c r="AN32" i="2"/>
  <c r="L61" i="2" s="1"/>
  <c r="AE80" i="1"/>
  <c r="AO38" i="2"/>
  <c r="M67" i="2" s="1"/>
  <c r="Z86" i="1"/>
  <c r="AJ44" i="2"/>
  <c r="H73" i="2" s="1"/>
  <c r="AD76" i="1"/>
  <c r="AN34" i="2"/>
  <c r="L63" i="2" s="1"/>
  <c r="BL23" i="1"/>
  <c r="BL32" i="1"/>
  <c r="BL14" i="1"/>
  <c r="BL17" i="1"/>
  <c r="BL11" i="1"/>
  <c r="BL15" i="1"/>
  <c r="BL33" i="1"/>
  <c r="BL31" i="1"/>
  <c r="BL18" i="1"/>
  <c r="BL26" i="1"/>
  <c r="BL30" i="1"/>
  <c r="BL35" i="1"/>
  <c r="BL24" i="1"/>
  <c r="BL34" i="1"/>
  <c r="BL20" i="1"/>
  <c r="BL12" i="1"/>
  <c r="BL27" i="1"/>
  <c r="BL21" i="1"/>
  <c r="BI57" i="1"/>
  <c r="BI59" i="1"/>
  <c r="Z74" i="1"/>
  <c r="AJ32" i="2"/>
  <c r="H61" i="2" s="1"/>
  <c r="AE74" i="1"/>
  <c r="AO32" i="2"/>
  <c r="M61" i="2" s="1"/>
  <c r="Z76" i="1"/>
  <c r="AJ34" i="2"/>
  <c r="H63" i="2" s="1"/>
  <c r="Z83" i="1"/>
  <c r="AJ41" i="2"/>
  <c r="H70" i="2" s="1"/>
  <c r="Z85" i="1"/>
  <c r="AJ43" i="2"/>
  <c r="H72" i="2" s="1"/>
  <c r="AD80" i="1"/>
  <c r="AN38" i="2"/>
  <c r="L67" i="2" s="1"/>
  <c r="Z88" i="1"/>
  <c r="AJ46" i="2"/>
  <c r="H75" i="2" s="1"/>
  <c r="AR30" i="2"/>
  <c r="P59" i="2" s="1"/>
  <c r="BH29" i="1"/>
  <c r="AH72" i="1"/>
  <c r="AE88" i="1"/>
  <c r="AO46" i="2"/>
  <c r="M75" i="2" s="1"/>
  <c r="AD83" i="1"/>
  <c r="AN41" i="2"/>
  <c r="L70" i="2" s="1"/>
  <c r="AE76" i="1"/>
  <c r="AO34" i="2"/>
  <c r="M63" i="2" s="1"/>
  <c r="BI51" i="1"/>
  <c r="BI53" i="1"/>
  <c r="BI45" i="1"/>
  <c r="BI47" i="1"/>
  <c r="AO37" i="2"/>
  <c r="M66" i="2" s="1"/>
  <c r="AE79" i="1"/>
  <c r="AD85" i="1"/>
  <c r="AN43" i="2"/>
  <c r="L72" i="2" s="1"/>
  <c r="BO4" i="1"/>
  <c r="BO5" i="1"/>
  <c r="BL43" i="1"/>
  <c r="AD82" i="1"/>
  <c r="AN40" i="2"/>
  <c r="L69" i="2" s="1"/>
  <c r="Z91" i="1"/>
  <c r="AJ49" i="2"/>
  <c r="H78" i="2" s="1"/>
  <c r="AD91" i="1"/>
  <c r="AN49" i="2"/>
  <c r="L78" i="2" s="1"/>
  <c r="BI56" i="1"/>
  <c r="BI54" i="1"/>
  <c r="AE77" i="1"/>
  <c r="AO35" i="2"/>
  <c r="M64" i="2" s="1"/>
  <c r="Z89" i="1"/>
  <c r="AJ47" i="2"/>
  <c r="H76" i="2" s="1"/>
  <c r="AE85" i="1"/>
  <c r="AO43" i="2"/>
  <c r="M72" i="2" s="1"/>
  <c r="BI60" i="1"/>
  <c r="BI62" i="1"/>
  <c r="AE89" i="1"/>
  <c r="AO47" i="2"/>
  <c r="M76" i="2" s="1"/>
  <c r="Z82" i="1"/>
  <c r="AJ40" i="2"/>
  <c r="H69" i="2" s="1"/>
  <c r="AD89" i="1"/>
  <c r="AN47" i="2"/>
  <c r="L76" i="2" s="1"/>
  <c r="Z80" i="1"/>
  <c r="AJ38" i="2"/>
  <c r="H67" i="2" s="1"/>
  <c r="AE83" i="1"/>
  <c r="AO41" i="2"/>
  <c r="M70" i="2" s="1"/>
  <c r="AE86" i="1"/>
  <c r="AO44" i="2"/>
  <c r="M73" i="2" s="1"/>
  <c r="BI48" i="1"/>
  <c r="BI50" i="1"/>
  <c r="AE91" i="1"/>
  <c r="AO49" i="2"/>
  <c r="M78" i="2" s="1"/>
  <c r="AD79" i="1"/>
  <c r="AN37" i="2"/>
  <c r="L66" i="2" s="1"/>
  <c r="AD77" i="1"/>
  <c r="AN35" i="2"/>
  <c r="L64" i="2" s="1"/>
  <c r="Z79" i="1"/>
  <c r="AJ37" i="2"/>
  <c r="H66" i="2" s="1"/>
  <c r="Z77" i="1"/>
  <c r="AJ35" i="2"/>
  <c r="H64" i="2" s="1"/>
  <c r="K59" i="2"/>
  <c r="BD45" i="1"/>
  <c r="BD47" i="1"/>
  <c r="BD56" i="1"/>
  <c r="BD54" i="1"/>
  <c r="BW6" i="1"/>
  <c r="BH45" i="1"/>
  <c r="BH47" i="1"/>
  <c r="BH59" i="1"/>
  <c r="BH57" i="1"/>
  <c r="CG6" i="1"/>
  <c r="BG15" i="1"/>
  <c r="BG14" i="1"/>
  <c r="BG17" i="1"/>
  <c r="BG26" i="1"/>
  <c r="BG11" i="1"/>
  <c r="BG20" i="1"/>
  <c r="BG21" i="1"/>
  <c r="BG33" i="1"/>
  <c r="BG18" i="1"/>
  <c r="BG23" i="1"/>
  <c r="BG12" i="1"/>
  <c r="BG30" i="1"/>
  <c r="BG31" i="1"/>
  <c r="BG32" i="1"/>
  <c r="BG24" i="1"/>
  <c r="BG27" i="1"/>
  <c r="BG35" i="1"/>
  <c r="BG34" i="1"/>
  <c r="BH51" i="1"/>
  <c r="BH53" i="1"/>
  <c r="BJ5" i="1"/>
  <c r="BJ4" i="1"/>
  <c r="BG43" i="1"/>
  <c r="AP30" i="2" s="1"/>
  <c r="BD51" i="1"/>
  <c r="BD53" i="1"/>
  <c r="BH54" i="1"/>
  <c r="BH56" i="1"/>
  <c r="BG29" i="1"/>
  <c r="AG72" i="1"/>
  <c r="BC29" i="1"/>
  <c r="BC42" i="1"/>
  <c r="AC72" i="1"/>
  <c r="CE6" i="1"/>
  <c r="BH62" i="1"/>
  <c r="BH60" i="1"/>
  <c r="BK20" i="1"/>
  <c r="BK17" i="1"/>
  <c r="BK18" i="1"/>
  <c r="BK12" i="1"/>
  <c r="BK26" i="1"/>
  <c r="BK15" i="1"/>
  <c r="BK11" i="1"/>
  <c r="BK27" i="1"/>
  <c r="BK14" i="1"/>
  <c r="BK21" i="1"/>
  <c r="BK23" i="1"/>
  <c r="BK34" i="1"/>
  <c r="BK35" i="1"/>
  <c r="BK31" i="1"/>
  <c r="BK30" i="1"/>
  <c r="BK33" i="1"/>
  <c r="BK24" i="1"/>
  <c r="BK32" i="1"/>
  <c r="BD48" i="1"/>
  <c r="BD50" i="1"/>
  <c r="BD62" i="1"/>
  <c r="BD60" i="1"/>
  <c r="BD59" i="1"/>
  <c r="BD57" i="1"/>
  <c r="BH50" i="1"/>
  <c r="BH48" i="1"/>
  <c r="BN5" i="1"/>
  <c r="BN4" i="1"/>
  <c r="BK43" i="1"/>
  <c r="AT30" i="2" s="1"/>
  <c r="R59" i="2" s="1"/>
  <c r="BL57" i="1" l="1"/>
  <c r="BL59" i="1"/>
  <c r="AC76" i="1"/>
  <c r="AM34" i="2"/>
  <c r="K63" i="2" s="1"/>
  <c r="AG85" i="1"/>
  <c r="AQ43" i="2"/>
  <c r="O72" i="2" s="1"/>
  <c r="AG83" i="1"/>
  <c r="AQ41" i="2"/>
  <c r="O70" i="2" s="1"/>
  <c r="AH76" i="1"/>
  <c r="AR34" i="2"/>
  <c r="P63" i="2" s="1"/>
  <c r="BL54" i="1"/>
  <c r="BL56" i="1"/>
  <c r="AG89" i="1"/>
  <c r="AQ47" i="2"/>
  <c r="O76" i="2" s="1"/>
  <c r="AG76" i="1"/>
  <c r="AQ34" i="2"/>
  <c r="O63" i="2" s="1"/>
  <c r="AC83" i="1"/>
  <c r="AM41" i="2"/>
  <c r="K70" i="2" s="1"/>
  <c r="AH91" i="1"/>
  <c r="AR49" i="2"/>
  <c r="P78" i="2" s="1"/>
  <c r="AH83" i="1"/>
  <c r="AR41" i="2"/>
  <c r="P70" i="2" s="1"/>
  <c r="AU30" i="2"/>
  <c r="S59" i="2" s="1"/>
  <c r="BK29" i="1"/>
  <c r="AK72" i="1"/>
  <c r="AH74" i="1"/>
  <c r="AR32" i="2"/>
  <c r="P61" i="2" s="1"/>
  <c r="AC74" i="1"/>
  <c r="AM32" i="2"/>
  <c r="K61" i="2" s="1"/>
  <c r="AG82" i="1"/>
  <c r="AQ40" i="2"/>
  <c r="O69" i="2" s="1"/>
  <c r="AC86" i="1"/>
  <c r="AM44" i="2"/>
  <c r="K73" i="2" s="1"/>
  <c r="AG80" i="1"/>
  <c r="AQ38" i="2"/>
  <c r="O67" i="2" s="1"/>
  <c r="AC88" i="1"/>
  <c r="AM46" i="2"/>
  <c r="K75" i="2" s="1"/>
  <c r="AG91" i="1"/>
  <c r="AQ49" i="2"/>
  <c r="O78" i="2" s="1"/>
  <c r="AG74" i="1"/>
  <c r="AQ32" i="2"/>
  <c r="O61" i="2" s="1"/>
  <c r="AC85" i="1"/>
  <c r="AM43" i="2"/>
  <c r="K72" i="2" s="1"/>
  <c r="AH89" i="1"/>
  <c r="AR47" i="2"/>
  <c r="P76" i="2" s="1"/>
  <c r="AH85" i="1"/>
  <c r="AR43" i="2"/>
  <c r="P72" i="2" s="1"/>
  <c r="BO43" i="1"/>
  <c r="BR5" i="1"/>
  <c r="BR4" i="1"/>
  <c r="AH82" i="1"/>
  <c r="AR40" i="2"/>
  <c r="P69" i="2" s="1"/>
  <c r="BL47" i="1"/>
  <c r="BL45" i="1"/>
  <c r="BL60" i="1"/>
  <c r="BL62" i="1"/>
  <c r="AG88" i="1"/>
  <c r="AQ46" i="2"/>
  <c r="O75" i="2" s="1"/>
  <c r="AC89" i="1"/>
  <c r="AM47" i="2"/>
  <c r="K76" i="2" s="1"/>
  <c r="AB71" i="1"/>
  <c r="AL29" i="2"/>
  <c r="J58" i="2" s="1"/>
  <c r="BO11" i="1"/>
  <c r="BO35" i="1"/>
  <c r="BO24" i="1"/>
  <c r="BO31" i="1"/>
  <c r="BO32" i="1"/>
  <c r="BO20" i="1"/>
  <c r="BO14" i="1"/>
  <c r="BO15" i="1"/>
  <c r="BO21" i="1"/>
  <c r="BO27" i="1"/>
  <c r="BO17" i="1"/>
  <c r="BO23" i="1"/>
  <c r="BO34" i="1"/>
  <c r="BO26" i="1"/>
  <c r="BO18" i="1"/>
  <c r="BO30" i="1"/>
  <c r="BO33" i="1"/>
  <c r="BO12" i="1"/>
  <c r="AH88" i="1"/>
  <c r="AR46" i="2"/>
  <c r="P75" i="2" s="1"/>
  <c r="BL51" i="1"/>
  <c r="BL53" i="1"/>
  <c r="AG86" i="1"/>
  <c r="AQ44" i="2"/>
  <c r="O73" i="2" s="1"/>
  <c r="AC82" i="1"/>
  <c r="AM40" i="2"/>
  <c r="K69" i="2" s="1"/>
  <c r="AH79" i="1"/>
  <c r="AR37" i="2"/>
  <c r="P66" i="2" s="1"/>
  <c r="AH80" i="1"/>
  <c r="AR38" i="2"/>
  <c r="P67" i="2" s="1"/>
  <c r="AC91" i="1"/>
  <c r="AM49" i="2"/>
  <c r="K78" i="2" s="1"/>
  <c r="AC80" i="1"/>
  <c r="AM38" i="2"/>
  <c r="K67" i="2" s="1"/>
  <c r="AH77" i="1"/>
  <c r="AR35" i="2"/>
  <c r="P64" i="2" s="1"/>
  <c r="AH86" i="1"/>
  <c r="AR44" i="2"/>
  <c r="P73" i="2" s="1"/>
  <c r="BL48" i="1"/>
  <c r="BL50" i="1"/>
  <c r="AC77" i="1"/>
  <c r="AM35" i="2"/>
  <c r="K64" i="2" s="1"/>
  <c r="AG79" i="1"/>
  <c r="AQ37" i="2"/>
  <c r="O66" i="2" s="1"/>
  <c r="AC79" i="1"/>
  <c r="AM37" i="2"/>
  <c r="K66" i="2" s="1"/>
  <c r="AG77" i="1"/>
  <c r="AQ35" i="2"/>
  <c r="O64" i="2" s="1"/>
  <c r="N59" i="2"/>
  <c r="BN12" i="1"/>
  <c r="BN18" i="1"/>
  <c r="BN11" i="1"/>
  <c r="BN34" i="1"/>
  <c r="BN17" i="1"/>
  <c r="BN26" i="1"/>
  <c r="BN15" i="1"/>
  <c r="BN14" i="1"/>
  <c r="BN35" i="1"/>
  <c r="BN30" i="1"/>
  <c r="BN31" i="1"/>
  <c r="BN32" i="1"/>
  <c r="BN33" i="1"/>
  <c r="BN24" i="1"/>
  <c r="BN20" i="1"/>
  <c r="BN23" i="1"/>
  <c r="BN27" i="1"/>
  <c r="BN21" i="1"/>
  <c r="BQ4" i="1"/>
  <c r="BQ5" i="1"/>
  <c r="BN43" i="1"/>
  <c r="AW30" i="2" s="1"/>
  <c r="U59" i="2" s="1"/>
  <c r="BK47" i="1"/>
  <c r="BK45" i="1"/>
  <c r="BM5" i="1"/>
  <c r="BM4" i="1"/>
  <c r="BJ43" i="1"/>
  <c r="AS30" i="2" s="1"/>
  <c r="BG54" i="1"/>
  <c r="BG56" i="1"/>
  <c r="BJ21" i="1"/>
  <c r="BJ14" i="1"/>
  <c r="BJ15" i="1"/>
  <c r="BJ11" i="1"/>
  <c r="BJ30" i="1"/>
  <c r="BJ12" i="1"/>
  <c r="BJ17" i="1"/>
  <c r="BJ26" i="1"/>
  <c r="BJ18" i="1"/>
  <c r="BJ20" i="1"/>
  <c r="BJ23" i="1"/>
  <c r="BJ27" i="1"/>
  <c r="BJ31" i="1"/>
  <c r="BJ32" i="1"/>
  <c r="BJ33" i="1"/>
  <c r="BJ24" i="1"/>
  <c r="BJ34" i="1"/>
  <c r="BJ35" i="1"/>
  <c r="BG60" i="1"/>
  <c r="BG62" i="1"/>
  <c r="BK57" i="1"/>
  <c r="BK59" i="1"/>
  <c r="BG53" i="1"/>
  <c r="BG51" i="1"/>
  <c r="CJ6" i="1"/>
  <c r="BK60" i="1"/>
  <c r="BK62" i="1"/>
  <c r="BG47" i="1"/>
  <c r="BG45" i="1"/>
  <c r="BK53" i="1"/>
  <c r="BK51" i="1"/>
  <c r="CH6" i="1"/>
  <c r="BG57" i="1"/>
  <c r="BG59" i="1"/>
  <c r="BG48" i="1"/>
  <c r="BG50" i="1"/>
  <c r="BJ29" i="1"/>
  <c r="AJ72" i="1"/>
  <c r="BK48" i="1"/>
  <c r="BK50" i="1"/>
  <c r="BK54" i="1"/>
  <c r="BK56" i="1"/>
  <c r="BF29" i="1"/>
  <c r="BF42" i="1"/>
  <c r="AF72" i="1"/>
  <c r="BZ6" i="1"/>
  <c r="AX30" i="2" l="1"/>
  <c r="V59" i="2" s="1"/>
  <c r="BN29" i="1"/>
  <c r="AN72" i="1"/>
  <c r="AF74" i="1"/>
  <c r="AP32" i="2"/>
  <c r="N61" i="2" s="1"/>
  <c r="AF85" i="1"/>
  <c r="AP43" i="2"/>
  <c r="N72" i="2" s="1"/>
  <c r="AK79" i="1"/>
  <c r="AU37" i="2"/>
  <c r="S66" i="2" s="1"/>
  <c r="AK74" i="1"/>
  <c r="AU32" i="2"/>
  <c r="S61" i="2" s="1"/>
  <c r="AJ74" i="1"/>
  <c r="AT32" i="2"/>
  <c r="R61" i="2" s="1"/>
  <c r="AF82" i="1"/>
  <c r="AP40" i="2"/>
  <c r="N69" i="2" s="1"/>
  <c r="AF88" i="1"/>
  <c r="AP46" i="2"/>
  <c r="N75" i="2" s="1"/>
  <c r="AJ88" i="1"/>
  <c r="AT46" i="2"/>
  <c r="R75" i="2" s="1"/>
  <c r="AF83" i="1"/>
  <c r="AP41" i="2"/>
  <c r="N70" i="2" s="1"/>
  <c r="AU35" i="2"/>
  <c r="S64" i="2" s="1"/>
  <c r="AK77" i="1"/>
  <c r="BO50" i="1"/>
  <c r="BO48" i="1"/>
  <c r="AK76" i="1"/>
  <c r="AU34" i="2"/>
  <c r="S63" i="2" s="1"/>
  <c r="AK89" i="1"/>
  <c r="AU47" i="2"/>
  <c r="S76" i="2" s="1"/>
  <c r="AJ76" i="1"/>
  <c r="AT34" i="2"/>
  <c r="R63" i="2" s="1"/>
  <c r="AJ83" i="1"/>
  <c r="AT41" i="2"/>
  <c r="R70" i="2" s="1"/>
  <c r="AJ91" i="1"/>
  <c r="AT49" i="2"/>
  <c r="R78" i="2" s="1"/>
  <c r="AK82" i="1"/>
  <c r="AU40" i="2"/>
  <c r="S69" i="2" s="1"/>
  <c r="BO60" i="1"/>
  <c r="BO62" i="1"/>
  <c r="BO56" i="1"/>
  <c r="BO54" i="1"/>
  <c r="AK85" i="1"/>
  <c r="AU43" i="2"/>
  <c r="S72" i="2" s="1"/>
  <c r="AJ85" i="1"/>
  <c r="AT43" i="2"/>
  <c r="R72" i="2" s="1"/>
  <c r="AF76" i="1"/>
  <c r="AP34" i="2"/>
  <c r="N63" i="2" s="1"/>
  <c r="AF86" i="1"/>
  <c r="AP44" i="2"/>
  <c r="N73" i="2" s="1"/>
  <c r="AJ86" i="1"/>
  <c r="AT44" i="2"/>
  <c r="R73" i="2" s="1"/>
  <c r="AJ89" i="1"/>
  <c r="AT47" i="2"/>
  <c r="R76" i="2" s="1"/>
  <c r="AF91" i="1"/>
  <c r="AP49" i="2"/>
  <c r="N78" i="2" s="1"/>
  <c r="AK80" i="1"/>
  <c r="AU38" i="2"/>
  <c r="S67" i="2" s="1"/>
  <c r="AK83" i="1"/>
  <c r="AU41" i="2"/>
  <c r="S70" i="2" s="1"/>
  <c r="AE71" i="1"/>
  <c r="AO29" i="2"/>
  <c r="M58" i="2" s="1"/>
  <c r="BR11" i="1"/>
  <c r="BR14" i="1"/>
  <c r="BR33" i="1"/>
  <c r="BR23" i="1"/>
  <c r="BR17" i="1"/>
  <c r="BR21" i="1"/>
  <c r="BR27" i="1"/>
  <c r="BR31" i="1"/>
  <c r="BR32" i="1"/>
  <c r="BR24" i="1"/>
  <c r="BR12" i="1"/>
  <c r="BR26" i="1"/>
  <c r="BR20" i="1"/>
  <c r="BR15" i="1"/>
  <c r="BR30" i="1"/>
  <c r="BR34" i="1"/>
  <c r="BR35" i="1"/>
  <c r="BR18" i="1"/>
  <c r="AK88" i="1"/>
  <c r="AU46" i="2"/>
  <c r="S75" i="2" s="1"/>
  <c r="AK91" i="1"/>
  <c r="AU49" i="2"/>
  <c r="S78" i="2" s="1"/>
  <c r="AF80" i="1"/>
  <c r="AP38" i="2"/>
  <c r="N67" i="2" s="1"/>
  <c r="BO45" i="1"/>
  <c r="BO47" i="1"/>
  <c r="AJ80" i="1"/>
  <c r="AT38" i="2"/>
  <c r="R67" i="2" s="1"/>
  <c r="AF89" i="1"/>
  <c r="AP47" i="2"/>
  <c r="N76" i="2" s="1"/>
  <c r="BO59" i="1"/>
  <c r="BO57" i="1"/>
  <c r="AJ82" i="1"/>
  <c r="AT40" i="2"/>
  <c r="R69" i="2" s="1"/>
  <c r="BO53" i="1"/>
  <c r="BO51" i="1"/>
  <c r="BR43" i="1"/>
  <c r="BU4" i="1"/>
  <c r="BU5" i="1"/>
  <c r="AK86" i="1"/>
  <c r="AU44" i="2"/>
  <c r="S73" i="2" s="1"/>
  <c r="AJ77" i="1"/>
  <c r="AT35" i="2"/>
  <c r="R64" i="2" s="1"/>
  <c r="AF79" i="1"/>
  <c r="AP37" i="2"/>
  <c r="N66" i="2" s="1"/>
  <c r="AF77" i="1"/>
  <c r="AP35" i="2"/>
  <c r="N64" i="2" s="1"/>
  <c r="AJ79" i="1"/>
  <c r="AT37" i="2"/>
  <c r="R66" i="2" s="1"/>
  <c r="Q59" i="2"/>
  <c r="BJ60" i="1"/>
  <c r="BJ62" i="1"/>
  <c r="BJ53" i="1"/>
  <c r="BJ51" i="1"/>
  <c r="BN47" i="1"/>
  <c r="BN45" i="1"/>
  <c r="BN57" i="1"/>
  <c r="BN59" i="1"/>
  <c r="BN50" i="1"/>
  <c r="BN48" i="1"/>
  <c r="BM29" i="1"/>
  <c r="AM72" i="1"/>
  <c r="CC6" i="1"/>
  <c r="AI72" i="1"/>
  <c r="BI42" i="1"/>
  <c r="AR29" i="2" s="1"/>
  <c r="BI29" i="1"/>
  <c r="BN60" i="1"/>
  <c r="BN62" i="1"/>
  <c r="CK6" i="1"/>
  <c r="CM6" i="1"/>
  <c r="BJ57" i="1"/>
  <c r="BJ59" i="1"/>
  <c r="BM11" i="1"/>
  <c r="BM12" i="1"/>
  <c r="BM35" i="1"/>
  <c r="BM14" i="1"/>
  <c r="BM15" i="1"/>
  <c r="BM18" i="1"/>
  <c r="BM20" i="1"/>
  <c r="BM30" i="1"/>
  <c r="BM31" i="1"/>
  <c r="BM32" i="1"/>
  <c r="BM33" i="1"/>
  <c r="BM34" i="1"/>
  <c r="BM17" i="1"/>
  <c r="BM24" i="1"/>
  <c r="BM21" i="1"/>
  <c r="BM26" i="1"/>
  <c r="BM23" i="1"/>
  <c r="BM27" i="1"/>
  <c r="BQ11" i="1"/>
  <c r="BQ12" i="1"/>
  <c r="BQ14" i="1"/>
  <c r="BQ15" i="1"/>
  <c r="BQ23" i="1"/>
  <c r="BQ17" i="1"/>
  <c r="BQ18" i="1"/>
  <c r="BQ31" i="1"/>
  <c r="BQ21" i="1"/>
  <c r="BQ32" i="1"/>
  <c r="BQ33" i="1"/>
  <c r="BQ27" i="1"/>
  <c r="BQ24" i="1"/>
  <c r="BQ26" i="1"/>
  <c r="BQ20" i="1"/>
  <c r="BQ35" i="1"/>
  <c r="BQ34" i="1"/>
  <c r="BQ30" i="1"/>
  <c r="BN53" i="1"/>
  <c r="BN51" i="1"/>
  <c r="BN54" i="1"/>
  <c r="BN56" i="1"/>
  <c r="BJ45" i="1"/>
  <c r="BJ47" i="1"/>
  <c r="BT5" i="1"/>
  <c r="BT4" i="1"/>
  <c r="BQ43" i="1"/>
  <c r="AZ30" i="2" s="1"/>
  <c r="BJ56" i="1"/>
  <c r="BJ54" i="1"/>
  <c r="BJ50" i="1"/>
  <c r="BJ48" i="1"/>
  <c r="BP4" i="1"/>
  <c r="BP5" i="1"/>
  <c r="BM43" i="1"/>
  <c r="AV30" i="2" s="1"/>
  <c r="AM74" i="1" l="1"/>
  <c r="AW32" i="2"/>
  <c r="U61" i="2" s="1"/>
  <c r="BR50" i="1"/>
  <c r="BR48" i="1"/>
  <c r="AN91" i="1"/>
  <c r="AX49" i="2"/>
  <c r="V78" i="2" s="1"/>
  <c r="AI91" i="1"/>
  <c r="AS49" i="2"/>
  <c r="Q78" i="2" s="1"/>
  <c r="AN74" i="1"/>
  <c r="AX32" i="2"/>
  <c r="V61" i="2" s="1"/>
  <c r="BR47" i="1"/>
  <c r="BR45" i="1"/>
  <c r="AN89" i="1"/>
  <c r="AX47" i="2"/>
  <c r="V76" i="2" s="1"/>
  <c r="AM76" i="1"/>
  <c r="AW34" i="2"/>
  <c r="U63" i="2" s="1"/>
  <c r="AI89" i="1"/>
  <c r="AS47" i="2"/>
  <c r="Q76" i="2" s="1"/>
  <c r="AN86" i="1"/>
  <c r="AX44" i="2"/>
  <c r="V73" i="2" s="1"/>
  <c r="AM91" i="1"/>
  <c r="AW49" i="2"/>
  <c r="U78" i="2" s="1"/>
  <c r="AN79" i="1"/>
  <c r="AX37" i="2"/>
  <c r="V66" i="2" s="1"/>
  <c r="AN76" i="1"/>
  <c r="AX34" i="2"/>
  <c r="V63" i="2" s="1"/>
  <c r="AI83" i="1"/>
  <c r="AS41" i="2"/>
  <c r="Q70" i="2" s="1"/>
  <c r="AI88" i="1"/>
  <c r="AS46" i="2"/>
  <c r="Q75" i="2" s="1"/>
  <c r="AM88" i="1"/>
  <c r="AW46" i="2"/>
  <c r="U75" i="2" s="1"/>
  <c r="BX4" i="1"/>
  <c r="BX5" i="1"/>
  <c r="BU43" i="1"/>
  <c r="AN88" i="1"/>
  <c r="AX46" i="2"/>
  <c r="V75" i="2" s="1"/>
  <c r="AM80" i="1"/>
  <c r="AW38" i="2"/>
  <c r="U67" i="2" s="1"/>
  <c r="AM82" i="1"/>
  <c r="AW40" i="2"/>
  <c r="U69" i="2" s="1"/>
  <c r="AI85" i="1"/>
  <c r="AS43" i="2"/>
  <c r="Q72" i="2" s="1"/>
  <c r="AI86" i="1"/>
  <c r="AS44" i="2"/>
  <c r="Q73" i="2" s="1"/>
  <c r="AM86" i="1"/>
  <c r="AW44" i="2"/>
  <c r="U73" i="2" s="1"/>
  <c r="BU26" i="1"/>
  <c r="BU31" i="1"/>
  <c r="BU23" i="1"/>
  <c r="BU32" i="1"/>
  <c r="BU24" i="1"/>
  <c r="BU30" i="1"/>
  <c r="BU12" i="1"/>
  <c r="BU34" i="1"/>
  <c r="BU33" i="1"/>
  <c r="BU15" i="1"/>
  <c r="BU35" i="1"/>
  <c r="BU17" i="1"/>
  <c r="BU27" i="1"/>
  <c r="BU11" i="1"/>
  <c r="BU14" i="1"/>
  <c r="BU20" i="1"/>
  <c r="BU21" i="1"/>
  <c r="BU18" i="1"/>
  <c r="AN85" i="1"/>
  <c r="AX43" i="2"/>
  <c r="V72" i="2" s="1"/>
  <c r="AM83" i="1"/>
  <c r="AW41" i="2"/>
  <c r="U70" i="2" s="1"/>
  <c r="AM89" i="1"/>
  <c r="AW47" i="2"/>
  <c r="U76" i="2" s="1"/>
  <c r="AI80" i="1"/>
  <c r="AS38" i="2"/>
  <c r="Q67" i="2" s="1"/>
  <c r="BA30" i="2"/>
  <c r="Y59" i="2" s="1"/>
  <c r="AQ72" i="1"/>
  <c r="BQ29" i="1"/>
  <c r="BR56" i="1"/>
  <c r="BR54" i="1"/>
  <c r="BR51" i="1"/>
  <c r="BR53" i="1"/>
  <c r="AM85" i="1"/>
  <c r="AW43" i="2"/>
  <c r="U72" i="2" s="1"/>
  <c r="AN82" i="1"/>
  <c r="AX40" i="2"/>
  <c r="V69" i="2" s="1"/>
  <c r="AI76" i="1"/>
  <c r="AS34" i="2"/>
  <c r="Q63" i="2" s="1"/>
  <c r="AI74" i="1"/>
  <c r="AS32" i="2"/>
  <c r="Q61" i="2" s="1"/>
  <c r="AI82" i="1"/>
  <c r="AS40" i="2"/>
  <c r="Q69" i="2" s="1"/>
  <c r="AN80" i="1"/>
  <c r="AX38" i="2"/>
  <c r="V67" i="2" s="1"/>
  <c r="BR60" i="1"/>
  <c r="BR62" i="1"/>
  <c r="BR57" i="1"/>
  <c r="BR59" i="1"/>
  <c r="AN83" i="1"/>
  <c r="AX41" i="2"/>
  <c r="V70" i="2" s="1"/>
  <c r="AN77" i="1"/>
  <c r="AX35" i="2"/>
  <c r="V64" i="2" s="1"/>
  <c r="AI77" i="1"/>
  <c r="AS35" i="2"/>
  <c r="Q64" i="2" s="1"/>
  <c r="AM77" i="1"/>
  <c r="AW35" i="2"/>
  <c r="U64" i="2" s="1"/>
  <c r="AI79" i="1"/>
  <c r="AS37" i="2"/>
  <c r="Q66" i="2" s="1"/>
  <c r="AM79" i="1"/>
  <c r="AW37" i="2"/>
  <c r="U66" i="2" s="1"/>
  <c r="T59" i="2"/>
  <c r="X59" i="2"/>
  <c r="P58" i="2"/>
  <c r="BQ60" i="1"/>
  <c r="BQ62" i="1"/>
  <c r="BQ51" i="1"/>
  <c r="BQ53" i="1"/>
  <c r="BM60" i="1"/>
  <c r="BM62" i="1"/>
  <c r="BM57" i="1"/>
  <c r="BM59" i="1"/>
  <c r="CF6" i="1"/>
  <c r="BQ59" i="1"/>
  <c r="BQ57" i="1"/>
  <c r="BM56" i="1"/>
  <c r="BM54" i="1"/>
  <c r="BP29" i="1"/>
  <c r="AP72" i="1"/>
  <c r="BT14" i="1"/>
  <c r="BT15" i="1"/>
  <c r="BT17" i="1"/>
  <c r="BT18" i="1"/>
  <c r="BT11" i="1"/>
  <c r="BT26" i="1"/>
  <c r="BT12" i="1"/>
  <c r="BT27" i="1"/>
  <c r="BT20" i="1"/>
  <c r="BT21" i="1"/>
  <c r="BT24" i="1"/>
  <c r="BT30" i="1"/>
  <c r="BT31" i="1"/>
  <c r="BT23" i="1"/>
  <c r="BT34" i="1"/>
  <c r="BT35" i="1"/>
  <c r="BT33" i="1"/>
  <c r="BT32" i="1"/>
  <c r="BQ50" i="1"/>
  <c r="BQ48" i="1"/>
  <c r="BM53" i="1"/>
  <c r="BM51" i="1"/>
  <c r="BP14" i="1"/>
  <c r="BP24" i="1"/>
  <c r="BP15" i="1"/>
  <c r="BP20" i="1"/>
  <c r="BP21" i="1"/>
  <c r="BP27" i="1"/>
  <c r="BP32" i="1"/>
  <c r="BP30" i="1"/>
  <c r="BP31" i="1"/>
  <c r="BP11" i="1"/>
  <c r="BP17" i="1"/>
  <c r="BP18" i="1"/>
  <c r="BP33" i="1"/>
  <c r="BP12" i="1"/>
  <c r="BP34" i="1"/>
  <c r="BP35" i="1"/>
  <c r="BP23" i="1"/>
  <c r="BP26" i="1"/>
  <c r="BQ54" i="1"/>
  <c r="BQ56" i="1"/>
  <c r="BI28" i="1"/>
  <c r="AH71" i="1"/>
  <c r="BL42" i="1"/>
  <c r="BL29" i="1"/>
  <c r="AL72" i="1"/>
  <c r="BQ45" i="1"/>
  <c r="BQ47" i="1"/>
  <c r="BM45" i="1"/>
  <c r="BM47" i="1"/>
  <c r="BW4" i="1"/>
  <c r="BW5" i="1"/>
  <c r="BT43" i="1"/>
  <c r="BC30" i="2" s="1"/>
  <c r="AA59" i="2" s="1"/>
  <c r="BM50" i="1"/>
  <c r="BM48" i="1"/>
  <c r="CP6" i="1"/>
  <c r="BS5" i="1"/>
  <c r="BS4" i="1"/>
  <c r="BP43" i="1"/>
  <c r="AY30" i="2" s="1"/>
  <c r="CN6" i="1"/>
  <c r="AP76" i="1" l="1"/>
  <c r="AZ34" i="2"/>
  <c r="X63" i="2" s="1"/>
  <c r="AP89" i="1"/>
  <c r="AZ47" i="2"/>
  <c r="X76" i="2" s="1"/>
  <c r="AQ80" i="1"/>
  <c r="BA38" i="2"/>
  <c r="Y67" i="2" s="1"/>
  <c r="AL88" i="1"/>
  <c r="AV46" i="2"/>
  <c r="T75" i="2" s="1"/>
  <c r="AQ91" i="1"/>
  <c r="BA49" i="2"/>
  <c r="Y78" i="2" s="1"/>
  <c r="AQ83" i="1"/>
  <c r="BA41" i="2"/>
  <c r="Y70" i="2" s="1"/>
  <c r="BU48" i="1"/>
  <c r="BU50" i="1"/>
  <c r="AP91" i="1"/>
  <c r="AZ49" i="2"/>
  <c r="X78" i="2" s="1"/>
  <c r="AQ82" i="1"/>
  <c r="BA40" i="2"/>
  <c r="Y69" i="2" s="1"/>
  <c r="AQ86" i="1"/>
  <c r="BA44" i="2"/>
  <c r="Y73" i="2" s="1"/>
  <c r="AL86" i="1"/>
  <c r="AV44" i="2"/>
  <c r="T73" i="2" s="1"/>
  <c r="AQ89" i="1"/>
  <c r="BA47" i="2"/>
  <c r="Y76" i="2" s="1"/>
  <c r="AQ85" i="1"/>
  <c r="BA43" i="2"/>
  <c r="Y72" i="2" s="1"/>
  <c r="BU47" i="1"/>
  <c r="BU45" i="1"/>
  <c r="AP85" i="1"/>
  <c r="AZ43" i="2"/>
  <c r="X72" i="2" s="1"/>
  <c r="BU54" i="1"/>
  <c r="BU56" i="1"/>
  <c r="AP74" i="1"/>
  <c r="AZ32" i="2"/>
  <c r="X61" i="2" s="1"/>
  <c r="AL76" i="1"/>
  <c r="AV34" i="2"/>
  <c r="T63" i="2" s="1"/>
  <c r="AL74" i="1"/>
  <c r="AV32" i="2"/>
  <c r="T61" i="2" s="1"/>
  <c r="AL80" i="1"/>
  <c r="AV38" i="2"/>
  <c r="T67" i="2" s="1"/>
  <c r="AL91" i="1"/>
  <c r="AV49" i="2"/>
  <c r="T78" i="2" s="1"/>
  <c r="AQ74" i="1"/>
  <c r="BA32" i="2"/>
  <c r="Y61" i="2" s="1"/>
  <c r="AQ77" i="1"/>
  <c r="BA35" i="2"/>
  <c r="Y64" i="2" s="1"/>
  <c r="AP88" i="1"/>
  <c r="AZ46" i="2"/>
  <c r="X75" i="2" s="1"/>
  <c r="AQ88" i="1"/>
  <c r="BA46" i="2"/>
  <c r="Y75" i="2" s="1"/>
  <c r="BU62" i="1"/>
  <c r="BU60" i="1"/>
  <c r="AP83" i="1"/>
  <c r="AZ41" i="2"/>
  <c r="X70" i="2" s="1"/>
  <c r="AK71" i="1"/>
  <c r="AU29" i="2"/>
  <c r="S58" i="2" s="1"/>
  <c r="AL82" i="1"/>
  <c r="AV40" i="2"/>
  <c r="T69" i="2" s="1"/>
  <c r="AL83" i="1"/>
  <c r="AV41" i="2"/>
  <c r="T70" i="2" s="1"/>
  <c r="AL89" i="1"/>
  <c r="AV47" i="2"/>
  <c r="T76" i="2" s="1"/>
  <c r="BU51" i="1"/>
  <c r="BU53" i="1"/>
  <c r="BD30" i="2"/>
  <c r="AB59" i="2" s="1"/>
  <c r="BT29" i="1"/>
  <c r="AT72" i="1"/>
  <c r="AQ76" i="1"/>
  <c r="BA34" i="2"/>
  <c r="Y63" i="2" s="1"/>
  <c r="AQ79" i="1"/>
  <c r="BA37" i="2"/>
  <c r="Y66" i="2" s="1"/>
  <c r="AL85" i="1"/>
  <c r="AV43" i="2"/>
  <c r="T72" i="2" s="1"/>
  <c r="AP82" i="1"/>
  <c r="AZ40" i="2"/>
  <c r="X69" i="2" s="1"/>
  <c r="BU59" i="1"/>
  <c r="BU57" i="1"/>
  <c r="CA4" i="1"/>
  <c r="CA5" i="1"/>
  <c r="BX43" i="1"/>
  <c r="AP86" i="1"/>
  <c r="AZ44" i="2"/>
  <c r="X73" i="2" s="1"/>
  <c r="AP80" i="1"/>
  <c r="AZ38" i="2"/>
  <c r="X67" i="2" s="1"/>
  <c r="BX27" i="1"/>
  <c r="BX21" i="1"/>
  <c r="BX32" i="1"/>
  <c r="BX33" i="1"/>
  <c r="BX18" i="1"/>
  <c r="BX15" i="1"/>
  <c r="BX30" i="1"/>
  <c r="BX12" i="1"/>
  <c r="BX11" i="1"/>
  <c r="BX17" i="1"/>
  <c r="BX26" i="1"/>
  <c r="BX14" i="1"/>
  <c r="BX20" i="1"/>
  <c r="BX35" i="1"/>
  <c r="BX24" i="1"/>
  <c r="BX23" i="1"/>
  <c r="BX31" i="1"/>
  <c r="BX34" i="1"/>
  <c r="AL77" i="1"/>
  <c r="AV35" i="2"/>
  <c r="T64" i="2" s="1"/>
  <c r="AP77" i="1"/>
  <c r="AZ35" i="2"/>
  <c r="X64" i="2" s="1"/>
  <c r="AL79" i="1"/>
  <c r="AV37" i="2"/>
  <c r="T66" i="2" s="1"/>
  <c r="AP79" i="1"/>
  <c r="AZ37" i="2"/>
  <c r="X66" i="2" s="1"/>
  <c r="W59" i="2"/>
  <c r="BP54" i="1"/>
  <c r="BP56" i="1"/>
  <c r="BP51" i="1"/>
  <c r="BP53" i="1"/>
  <c r="BS29" i="1"/>
  <c r="AS72" i="1"/>
  <c r="BP62" i="1"/>
  <c r="BP60" i="1"/>
  <c r="BP45" i="1"/>
  <c r="BP47" i="1"/>
  <c r="BT50" i="1"/>
  <c r="BT48" i="1"/>
  <c r="BZ4" i="1"/>
  <c r="BZ5" i="1"/>
  <c r="BW43" i="1"/>
  <c r="BF30" i="2" s="1"/>
  <c r="AD59" i="2" s="1"/>
  <c r="BP57" i="1"/>
  <c r="BP59" i="1"/>
  <c r="BP48" i="1"/>
  <c r="BP50" i="1"/>
  <c r="BW15" i="1"/>
  <c r="BW12" i="1"/>
  <c r="BW17" i="1"/>
  <c r="BW26" i="1"/>
  <c r="BW11" i="1"/>
  <c r="BW33" i="1"/>
  <c r="BW14" i="1"/>
  <c r="BW20" i="1"/>
  <c r="BW21" i="1"/>
  <c r="BW23" i="1"/>
  <c r="BW34" i="1"/>
  <c r="BW35" i="1"/>
  <c r="BW18" i="1"/>
  <c r="BW27" i="1"/>
  <c r="BW24" i="1"/>
  <c r="BW30" i="1"/>
  <c r="BW32" i="1"/>
  <c r="BW31" i="1"/>
  <c r="BT59" i="1"/>
  <c r="BT57" i="1"/>
  <c r="BT60" i="1"/>
  <c r="BT62" i="1"/>
  <c r="BT56" i="1"/>
  <c r="BT54" i="1"/>
  <c r="BO29" i="1"/>
  <c r="BO42" i="1"/>
  <c r="AO72" i="1"/>
  <c r="BT45" i="1"/>
  <c r="BT47" i="1"/>
  <c r="CI6" i="1"/>
  <c r="CQ6" i="1"/>
  <c r="BS20" i="1"/>
  <c r="BS12" i="1"/>
  <c r="BS17" i="1"/>
  <c r="BS18" i="1"/>
  <c r="BS23" i="1"/>
  <c r="BS11" i="1"/>
  <c r="BS24" i="1"/>
  <c r="BS14" i="1"/>
  <c r="BS15" i="1"/>
  <c r="BS27" i="1"/>
  <c r="BS21" i="1"/>
  <c r="BS30" i="1"/>
  <c r="BS31" i="1"/>
  <c r="BS32" i="1"/>
  <c r="BS33" i="1"/>
  <c r="BS26" i="1"/>
  <c r="BS34" i="1"/>
  <c r="BS35" i="1"/>
  <c r="BV5" i="1"/>
  <c r="BV4" i="1"/>
  <c r="BS43" i="1"/>
  <c r="BB30" i="2" s="1"/>
  <c r="BT51" i="1"/>
  <c r="BT53" i="1"/>
  <c r="AS86" i="1" l="1"/>
  <c r="BC44" i="2"/>
  <c r="AA73" i="2" s="1"/>
  <c r="AS80" i="1"/>
  <c r="BC38" i="2"/>
  <c r="AA67" i="2" s="1"/>
  <c r="AS88" i="1"/>
  <c r="BC46" i="2"/>
  <c r="AA75" i="2" s="1"/>
  <c r="AO74" i="1"/>
  <c r="AY32" i="2"/>
  <c r="W61" i="2" s="1"/>
  <c r="AO83" i="1"/>
  <c r="AY41" i="2"/>
  <c r="W70" i="2" s="1"/>
  <c r="BX62" i="1"/>
  <c r="BX60" i="1"/>
  <c r="CA43" i="1"/>
  <c r="CD4" i="1"/>
  <c r="CD5" i="1"/>
  <c r="AT80" i="1"/>
  <c r="BD38" i="2"/>
  <c r="AB67" i="2" s="1"/>
  <c r="AT83" i="1"/>
  <c r="BD41" i="2"/>
  <c r="AB70" i="2" s="1"/>
  <c r="AO85" i="1"/>
  <c r="AY43" i="2"/>
  <c r="W72" i="2" s="1"/>
  <c r="AO89" i="1"/>
  <c r="AY47" i="2"/>
  <c r="W76" i="2" s="1"/>
  <c r="BX51" i="1"/>
  <c r="BX53" i="1"/>
  <c r="CA15" i="1"/>
  <c r="CA31" i="1"/>
  <c r="CA23" i="1"/>
  <c r="CA32" i="1"/>
  <c r="CA30" i="1"/>
  <c r="CA24" i="1"/>
  <c r="CA33" i="1"/>
  <c r="CA21" i="1"/>
  <c r="CA26" i="1"/>
  <c r="CA12" i="1"/>
  <c r="CA17" i="1"/>
  <c r="CA18" i="1"/>
  <c r="CA27" i="1"/>
  <c r="CA11" i="1"/>
  <c r="CA14" i="1"/>
  <c r="CA35" i="1"/>
  <c r="CA20" i="1"/>
  <c r="CA34" i="1"/>
  <c r="AT79" i="1"/>
  <c r="BD37" i="2"/>
  <c r="AB66" i="2" s="1"/>
  <c r="AS74" i="1"/>
  <c r="BC32" i="2"/>
  <c r="AA61" i="2" s="1"/>
  <c r="AO76" i="1"/>
  <c r="AY34" i="2"/>
  <c r="W63" i="2" s="1"/>
  <c r="AT82" i="1"/>
  <c r="BD40" i="2"/>
  <c r="AB69" i="2" s="1"/>
  <c r="AT85" i="1"/>
  <c r="BD43" i="2"/>
  <c r="AB72" i="2" s="1"/>
  <c r="AN71" i="1"/>
  <c r="AX29" i="2"/>
  <c r="V58" i="2" s="1"/>
  <c r="AO88" i="1"/>
  <c r="AY46" i="2"/>
  <c r="W75" i="2" s="1"/>
  <c r="AO91" i="1"/>
  <c r="AY49" i="2"/>
  <c r="W78" i="2" s="1"/>
  <c r="BX45" i="1"/>
  <c r="BX47" i="1"/>
  <c r="AT86" i="1"/>
  <c r="BD44" i="2"/>
  <c r="AB73" i="2" s="1"/>
  <c r="BD35" i="2"/>
  <c r="AB64" i="2" s="1"/>
  <c r="AT77" i="1"/>
  <c r="AT88" i="1"/>
  <c r="BD46" i="2"/>
  <c r="AB75" i="2" s="1"/>
  <c r="AT89" i="1"/>
  <c r="BD47" i="2"/>
  <c r="AB76" i="2" s="1"/>
  <c r="AT74" i="1"/>
  <c r="BD32" i="2"/>
  <c r="AB61" i="2" s="1"/>
  <c r="AS85" i="1"/>
  <c r="BC43" i="2"/>
  <c r="AA72" i="2" s="1"/>
  <c r="AT91" i="1"/>
  <c r="BD49" i="2"/>
  <c r="AB78" i="2" s="1"/>
  <c r="AT76" i="1"/>
  <c r="BD34" i="2"/>
  <c r="AB63" i="2" s="1"/>
  <c r="BX50" i="1"/>
  <c r="BX48" i="1"/>
  <c r="AS82" i="1"/>
  <c r="BC40" i="2"/>
  <c r="AA69" i="2" s="1"/>
  <c r="BG30" i="2"/>
  <c r="AE59" i="2" s="1"/>
  <c r="BW29" i="1"/>
  <c r="AW72" i="1"/>
  <c r="AS83" i="1"/>
  <c r="BC41" i="2"/>
  <c r="AA70" i="2" s="1"/>
  <c r="AO86" i="1"/>
  <c r="AY44" i="2"/>
  <c r="W73" i="2" s="1"/>
  <c r="BX59" i="1"/>
  <c r="BX57" i="1"/>
  <c r="AS91" i="1"/>
  <c r="BC49" i="2"/>
  <c r="AA78" i="2" s="1"/>
  <c r="AO82" i="1"/>
  <c r="AY40" i="2"/>
  <c r="W69" i="2" s="1"/>
  <c r="AS76" i="1"/>
  <c r="BC34" i="2"/>
  <c r="AA63" i="2" s="1"/>
  <c r="AS89" i="1"/>
  <c r="BC47" i="2"/>
  <c r="AA76" i="2" s="1"/>
  <c r="AO80" i="1"/>
  <c r="AY38" i="2"/>
  <c r="W67" i="2" s="1"/>
  <c r="BX56" i="1"/>
  <c r="BX54" i="1"/>
  <c r="AS77" i="1"/>
  <c r="BC35" i="2"/>
  <c r="AA64" i="2" s="1"/>
  <c r="AS79" i="1"/>
  <c r="BC37" i="2"/>
  <c r="AA66" i="2" s="1"/>
  <c r="AO77" i="1"/>
  <c r="AY35" i="2"/>
  <c r="W64" i="2" s="1"/>
  <c r="AO79" i="1"/>
  <c r="AY37" i="2"/>
  <c r="W66" i="2" s="1"/>
  <c r="Z59" i="2"/>
  <c r="BS57" i="1"/>
  <c r="BS59" i="1"/>
  <c r="BW60" i="1"/>
  <c r="BW62" i="1"/>
  <c r="BW51" i="1"/>
  <c r="BW53" i="1"/>
  <c r="BW47" i="1"/>
  <c r="BW45" i="1"/>
  <c r="BS53" i="1"/>
  <c r="BS51" i="1"/>
  <c r="BW57" i="1"/>
  <c r="BW59" i="1"/>
  <c r="AV72" i="1"/>
  <c r="BV29" i="1"/>
  <c r="CC5" i="1"/>
  <c r="CC4" i="1"/>
  <c r="BZ43" i="1"/>
  <c r="BI30" i="2" s="1"/>
  <c r="AG59" i="2" s="1"/>
  <c r="BR29" i="1"/>
  <c r="BR42" i="1"/>
  <c r="AR72" i="1"/>
  <c r="BV11" i="1"/>
  <c r="BV18" i="1"/>
  <c r="BV34" i="1"/>
  <c r="BV12" i="1"/>
  <c r="BV14" i="1"/>
  <c r="BV24" i="1"/>
  <c r="BV17" i="1"/>
  <c r="BV21" i="1"/>
  <c r="BV23" i="1"/>
  <c r="BV15" i="1"/>
  <c r="BV30" i="1"/>
  <c r="BV31" i="1"/>
  <c r="BV32" i="1"/>
  <c r="BV33" i="1"/>
  <c r="BV35" i="1"/>
  <c r="BV27" i="1"/>
  <c r="BV20" i="1"/>
  <c r="BV26" i="1"/>
  <c r="BS54" i="1"/>
  <c r="BS56" i="1"/>
  <c r="BW56" i="1"/>
  <c r="BW54" i="1"/>
  <c r="BZ14" i="1"/>
  <c r="BZ15" i="1"/>
  <c r="BZ21" i="1"/>
  <c r="BZ12" i="1"/>
  <c r="BZ17" i="1"/>
  <c r="BZ18" i="1"/>
  <c r="BZ30" i="1"/>
  <c r="BZ20" i="1"/>
  <c r="BZ31" i="1"/>
  <c r="BZ32" i="1"/>
  <c r="BZ33" i="1"/>
  <c r="BZ11" i="1"/>
  <c r="BZ27" i="1"/>
  <c r="BZ24" i="1"/>
  <c r="BZ26" i="1"/>
  <c r="BZ34" i="1"/>
  <c r="BZ35" i="1"/>
  <c r="BZ23" i="1"/>
  <c r="BS45" i="1"/>
  <c r="BS47" i="1"/>
  <c r="CL6" i="1"/>
  <c r="BY4" i="1"/>
  <c r="BY5" i="1"/>
  <c r="BV43" i="1"/>
  <c r="BE30" i="2" s="1"/>
  <c r="BS62" i="1"/>
  <c r="BS60" i="1"/>
  <c r="BS50" i="1"/>
  <c r="BS48" i="1"/>
  <c r="BW48" i="1"/>
  <c r="BW50" i="1"/>
  <c r="AV83" i="1" l="1"/>
  <c r="BF41" i="2"/>
  <c r="AD70" i="2" s="1"/>
  <c r="AV76" i="1"/>
  <c r="BF34" i="2"/>
  <c r="AD63" i="2" s="1"/>
  <c r="BG35" i="2"/>
  <c r="AE64" i="2" s="1"/>
  <c r="AW77" i="1"/>
  <c r="CA47" i="1"/>
  <c r="BJ34" i="2" s="1"/>
  <c r="CA45" i="1"/>
  <c r="BJ32" i="2" s="1"/>
  <c r="CG5" i="1"/>
  <c r="CD43" i="1"/>
  <c r="CG4" i="1"/>
  <c r="AV74" i="1"/>
  <c r="BF32" i="2"/>
  <c r="AD61" i="2" s="1"/>
  <c r="AR76" i="1"/>
  <c r="BB34" i="2"/>
  <c r="Z63" i="2" s="1"/>
  <c r="AV85" i="1"/>
  <c r="BF43" i="2"/>
  <c r="AD72" i="2" s="1"/>
  <c r="AV91" i="1"/>
  <c r="BF49" i="2"/>
  <c r="AD78" i="2" s="1"/>
  <c r="AW83" i="1"/>
  <c r="BG41" i="2"/>
  <c r="AE70" i="2" s="1"/>
  <c r="AW79" i="1"/>
  <c r="BG37" i="2"/>
  <c r="AE66" i="2" s="1"/>
  <c r="CD17" i="1"/>
  <c r="CD33" i="1"/>
  <c r="CD14" i="1"/>
  <c r="CD20" i="1"/>
  <c r="CD12" i="1"/>
  <c r="CD24" i="1"/>
  <c r="CD21" i="1"/>
  <c r="CD32" i="1"/>
  <c r="CD18" i="1"/>
  <c r="CD27" i="1"/>
  <c r="CD35" i="1"/>
  <c r="CD23" i="1"/>
  <c r="CD15" i="1"/>
  <c r="CD26" i="1"/>
  <c r="CD11" i="1"/>
  <c r="CD30" i="1"/>
  <c r="CD34" i="1"/>
  <c r="CD31" i="1"/>
  <c r="CA48" i="1"/>
  <c r="BJ35" i="2" s="1"/>
  <c r="CA50" i="1"/>
  <c r="BJ37" i="2" s="1"/>
  <c r="AW80" i="1"/>
  <c r="BG38" i="2"/>
  <c r="AE67" i="2" s="1"/>
  <c r="AR74" i="1"/>
  <c r="BB32" i="2"/>
  <c r="Z61" i="2" s="1"/>
  <c r="AR89" i="1"/>
  <c r="BB47" i="2"/>
  <c r="Z76" i="2" s="1"/>
  <c r="AR85" i="1"/>
  <c r="BB43" i="2"/>
  <c r="Z72" i="2" s="1"/>
  <c r="AV89" i="1"/>
  <c r="BF47" i="2"/>
  <c r="AD76" i="2" s="1"/>
  <c r="AW85" i="1"/>
  <c r="BG43" i="2"/>
  <c r="AE72" i="2" s="1"/>
  <c r="AW76" i="1"/>
  <c r="BG34" i="2"/>
  <c r="AE63" i="2" s="1"/>
  <c r="BZ29" i="1"/>
  <c r="BJ30" i="2"/>
  <c r="AR91" i="1"/>
  <c r="BB49" i="2"/>
  <c r="Z78" i="2" s="1"/>
  <c r="AR88" i="1"/>
  <c r="BB46" i="2"/>
  <c r="Z75" i="2" s="1"/>
  <c r="CA57" i="1"/>
  <c r="BJ44" i="2" s="1"/>
  <c r="CA59" i="1"/>
  <c r="BJ46" i="2" s="1"/>
  <c r="AV86" i="1"/>
  <c r="BF44" i="2"/>
  <c r="AD73" i="2" s="1"/>
  <c r="AR86" i="1"/>
  <c r="BB44" i="2"/>
  <c r="Z73" i="2" s="1"/>
  <c r="AW91" i="1"/>
  <c r="BG49" i="2"/>
  <c r="AE78" i="2" s="1"/>
  <c r="AV88" i="1"/>
  <c r="BF46" i="2"/>
  <c r="AD75" i="2" s="1"/>
  <c r="AW74" i="1"/>
  <c r="BG32" i="2"/>
  <c r="AE61" i="2" s="1"/>
  <c r="AW89" i="1"/>
  <c r="BG47" i="2"/>
  <c r="AE76" i="2" s="1"/>
  <c r="AR80" i="1"/>
  <c r="BB38" i="2"/>
  <c r="Z67" i="2" s="1"/>
  <c r="AV82" i="1"/>
  <c r="BF40" i="2"/>
  <c r="AD69" i="2" s="1"/>
  <c r="AW86" i="1"/>
  <c r="BG44" i="2"/>
  <c r="AE73" i="2" s="1"/>
  <c r="CA54" i="1"/>
  <c r="BJ41" i="2" s="1"/>
  <c r="CA56" i="1"/>
  <c r="BJ43" i="2" s="1"/>
  <c r="CA62" i="1"/>
  <c r="CA60" i="1"/>
  <c r="BJ47" i="2" s="1"/>
  <c r="AQ71" i="1"/>
  <c r="BA29" i="2"/>
  <c r="Y58" i="2" s="1"/>
  <c r="AR83" i="1"/>
  <c r="BB41" i="2"/>
  <c r="Z70" i="2" s="1"/>
  <c r="CA53" i="1"/>
  <c r="BJ40" i="2" s="1"/>
  <c r="CA51" i="1"/>
  <c r="BJ38" i="2" s="1"/>
  <c r="AR82" i="1"/>
  <c r="BB40" i="2"/>
  <c r="Z69" i="2" s="1"/>
  <c r="AV80" i="1"/>
  <c r="BF38" i="2"/>
  <c r="AD67" i="2" s="1"/>
  <c r="AW88" i="1"/>
  <c r="BG46" i="2"/>
  <c r="AE75" i="2" s="1"/>
  <c r="AW82" i="1"/>
  <c r="BG40" i="2"/>
  <c r="AE69" i="2" s="1"/>
  <c r="AV77" i="1"/>
  <c r="BF35" i="2"/>
  <c r="AD64" i="2" s="1"/>
  <c r="AV79" i="1"/>
  <c r="BF37" i="2"/>
  <c r="AD66" i="2" s="1"/>
  <c r="AR77" i="1"/>
  <c r="BB35" i="2"/>
  <c r="Z64" i="2" s="1"/>
  <c r="AR79" i="1"/>
  <c r="BB37" i="2"/>
  <c r="Z66" i="2" s="1"/>
  <c r="AC59" i="2"/>
  <c r="BU29" i="1"/>
  <c r="BU42" i="1"/>
  <c r="AU72" i="1"/>
  <c r="BV51" i="1"/>
  <c r="BV53" i="1"/>
  <c r="CC12" i="1"/>
  <c r="CC17" i="1"/>
  <c r="CC18" i="1"/>
  <c r="CC26" i="1"/>
  <c r="CC35" i="1"/>
  <c r="CC23" i="1"/>
  <c r="CC15" i="1"/>
  <c r="CC21" i="1"/>
  <c r="CC27" i="1"/>
  <c r="CC11" i="1"/>
  <c r="CC24" i="1"/>
  <c r="CC20" i="1"/>
  <c r="CC14" i="1"/>
  <c r="CC34" i="1"/>
  <c r="CC31" i="1"/>
  <c r="CC32" i="1"/>
  <c r="CC30" i="1"/>
  <c r="CC33" i="1"/>
  <c r="BV45" i="1"/>
  <c r="BV47" i="1"/>
  <c r="BZ47" i="1"/>
  <c r="BZ45" i="1"/>
  <c r="CB4" i="1"/>
  <c r="CB5" i="1"/>
  <c r="BY43" i="1"/>
  <c r="BH30" i="2" s="1"/>
  <c r="BZ57" i="1"/>
  <c r="BZ59" i="1"/>
  <c r="CF4" i="1"/>
  <c r="CF5" i="1"/>
  <c r="CC43" i="1"/>
  <c r="BZ53" i="1"/>
  <c r="BZ51" i="1"/>
  <c r="BV56" i="1"/>
  <c r="BV54" i="1"/>
  <c r="BY11" i="1"/>
  <c r="BY12" i="1"/>
  <c r="BY23" i="1"/>
  <c r="BY20" i="1"/>
  <c r="BY21" i="1"/>
  <c r="BY31" i="1"/>
  <c r="BY18" i="1"/>
  <c r="BY26" i="1"/>
  <c r="BY30" i="1"/>
  <c r="BY14" i="1"/>
  <c r="BY15" i="1"/>
  <c r="BY17" i="1"/>
  <c r="BY27" i="1"/>
  <c r="BY24" i="1"/>
  <c r="BY32" i="1"/>
  <c r="BY33" i="1"/>
  <c r="BY34" i="1"/>
  <c r="BY35" i="1"/>
  <c r="BZ50" i="1"/>
  <c r="BZ48" i="1"/>
  <c r="BV50" i="1"/>
  <c r="BV48" i="1"/>
  <c r="BV57" i="1"/>
  <c r="BV59" i="1"/>
  <c r="AY72" i="1"/>
  <c r="BY29" i="1"/>
  <c r="BZ60" i="1"/>
  <c r="BZ62" i="1"/>
  <c r="BZ56" i="1"/>
  <c r="BZ54" i="1"/>
  <c r="CO6" i="1"/>
  <c r="BV60" i="1"/>
  <c r="BV62" i="1"/>
  <c r="CD51" i="1" l="1"/>
  <c r="BM38" i="2" s="1"/>
  <c r="CD53" i="1"/>
  <c r="BM40" i="2" s="1"/>
  <c r="AY86" i="1"/>
  <c r="BI44" i="2"/>
  <c r="AG73" i="2" s="1"/>
  <c r="AU83" i="1"/>
  <c r="BE41" i="2"/>
  <c r="AC70" i="2" s="1"/>
  <c r="AU85" i="1"/>
  <c r="BE43" i="2"/>
  <c r="AC72" i="2" s="1"/>
  <c r="AT71" i="1"/>
  <c r="BD29" i="2"/>
  <c r="AB58" i="2" s="1"/>
  <c r="AZ91" i="1"/>
  <c r="BJ49" i="2"/>
  <c r="AI78" i="2" s="1"/>
  <c r="CD45" i="1"/>
  <c r="BM32" i="2" s="1"/>
  <c r="CD47" i="1"/>
  <c r="BM34" i="2" s="1"/>
  <c r="AY88" i="1"/>
  <c r="BI46" i="2"/>
  <c r="AG75" i="2" s="1"/>
  <c r="AU91" i="1"/>
  <c r="BE49" i="2"/>
  <c r="AC78" i="2" s="1"/>
  <c r="AY80" i="1"/>
  <c r="BI38" i="2"/>
  <c r="AG67" i="2" s="1"/>
  <c r="CD62" i="1"/>
  <c r="BM49" i="2" s="1"/>
  <c r="CD60" i="1"/>
  <c r="BM47" i="2" s="1"/>
  <c r="AU86" i="1"/>
  <c r="BE44" i="2"/>
  <c r="AC73" i="2" s="1"/>
  <c r="AY82" i="1"/>
  <c r="BI40" i="2"/>
  <c r="AG69" i="2" s="1"/>
  <c r="CB29" i="1"/>
  <c r="BL30" i="2"/>
  <c r="AY74" i="1"/>
  <c r="BI32" i="2"/>
  <c r="AG61" i="2" s="1"/>
  <c r="AU82" i="1"/>
  <c r="BE40" i="2"/>
  <c r="AC69" i="2" s="1"/>
  <c r="CD59" i="1"/>
  <c r="BM46" i="2" s="1"/>
  <c r="CD57" i="1"/>
  <c r="BM44" i="2" s="1"/>
  <c r="CD54" i="1"/>
  <c r="BM41" i="2" s="1"/>
  <c r="CD56" i="1"/>
  <c r="BM43" i="2" s="1"/>
  <c r="CG12" i="1"/>
  <c r="CG14" i="1"/>
  <c r="CG32" i="1"/>
  <c r="CG23" i="1"/>
  <c r="CG34" i="1"/>
  <c r="CG31" i="1"/>
  <c r="CG35" i="1"/>
  <c r="CG24" i="1"/>
  <c r="CG20" i="1"/>
  <c r="CG15" i="1"/>
  <c r="CG26" i="1"/>
  <c r="CG21" i="1"/>
  <c r="CG17" i="1"/>
  <c r="CG30" i="1"/>
  <c r="CG33" i="1"/>
  <c r="CG18" i="1"/>
  <c r="CG27" i="1"/>
  <c r="CG11" i="1"/>
  <c r="AY83" i="1"/>
  <c r="BI41" i="2"/>
  <c r="AG70" i="2" s="1"/>
  <c r="AY91" i="1"/>
  <c r="BI49" i="2"/>
  <c r="AG78" i="2" s="1"/>
  <c r="AY76" i="1"/>
  <c r="BI34" i="2"/>
  <c r="AG63" i="2" s="1"/>
  <c r="AU80" i="1"/>
  <c r="BE38" i="2"/>
  <c r="AC67" i="2" s="1"/>
  <c r="CD50" i="1"/>
  <c r="BM37" i="2" s="1"/>
  <c r="CD48" i="1"/>
  <c r="BM35" i="2" s="1"/>
  <c r="CC29" i="1"/>
  <c r="BM30" i="2"/>
  <c r="AU74" i="1"/>
  <c r="BE32" i="2"/>
  <c r="AC61" i="2" s="1"/>
  <c r="AU89" i="1"/>
  <c r="BE47" i="2"/>
  <c r="AC76" i="2" s="1"/>
  <c r="AY85" i="1"/>
  <c r="BI43" i="2"/>
  <c r="AG72" i="2" s="1"/>
  <c r="AY89" i="1"/>
  <c r="BI47" i="2"/>
  <c r="AG76" i="2" s="1"/>
  <c r="AU88" i="1"/>
  <c r="BE46" i="2"/>
  <c r="AC75" i="2" s="1"/>
  <c r="AU76" i="1"/>
  <c r="BE34" i="2"/>
  <c r="AC63" i="2" s="1"/>
  <c r="CG43" i="1"/>
  <c r="CJ5" i="1"/>
  <c r="CJ4" i="1"/>
  <c r="AU79" i="1"/>
  <c r="BE37" i="2"/>
  <c r="AC66" i="2" s="1"/>
  <c r="AY77" i="1"/>
  <c r="BI35" i="2"/>
  <c r="AG64" i="2" s="1"/>
  <c r="AU77" i="1"/>
  <c r="BE35" i="2"/>
  <c r="AC64" i="2" s="1"/>
  <c r="AY79" i="1"/>
  <c r="BI37" i="2"/>
  <c r="AG66" i="2" s="1"/>
  <c r="AF59" i="2"/>
  <c r="CR6" i="1"/>
  <c r="BY51" i="1"/>
  <c r="BY53" i="1"/>
  <c r="BY54" i="1"/>
  <c r="BY56" i="1"/>
  <c r="CC45" i="1"/>
  <c r="BL32" i="2" s="1"/>
  <c r="CC47" i="1"/>
  <c r="BL34" i="2" s="1"/>
  <c r="CC53" i="1"/>
  <c r="BL40" i="2" s="1"/>
  <c r="CC51" i="1"/>
  <c r="BL38" i="2" s="1"/>
  <c r="BY59" i="1"/>
  <c r="BY57" i="1"/>
  <c r="CC48" i="1"/>
  <c r="BL35" i="2" s="1"/>
  <c r="CC50" i="1"/>
  <c r="BL37" i="2" s="1"/>
  <c r="BY48" i="1"/>
  <c r="BY50" i="1"/>
  <c r="CI4" i="1"/>
  <c r="CI5" i="1"/>
  <c r="CF43" i="1"/>
  <c r="BY45" i="1"/>
  <c r="BY47" i="1"/>
  <c r="CE5" i="1"/>
  <c r="CE4" i="1"/>
  <c r="CB43" i="1"/>
  <c r="BK30" i="2" s="1"/>
  <c r="BY60" i="1"/>
  <c r="BY62" i="1"/>
  <c r="BX29" i="1"/>
  <c r="AX72" i="1"/>
  <c r="BX42" i="1"/>
  <c r="BG29" i="2" s="1"/>
  <c r="CC57" i="1"/>
  <c r="BL44" i="2" s="1"/>
  <c r="CC59" i="1"/>
  <c r="BL46" i="2" s="1"/>
  <c r="CF14" i="1"/>
  <c r="CF12" i="1"/>
  <c r="CF24" i="1"/>
  <c r="CF27" i="1"/>
  <c r="CF32" i="1"/>
  <c r="CF17" i="1"/>
  <c r="CF18" i="1"/>
  <c r="CF15" i="1"/>
  <c r="CF20" i="1"/>
  <c r="CF26" i="1"/>
  <c r="CF33" i="1"/>
  <c r="CF34" i="1"/>
  <c r="CF35" i="1"/>
  <c r="CF21" i="1"/>
  <c r="CF30" i="1"/>
  <c r="CF31" i="1"/>
  <c r="CF23" i="1"/>
  <c r="CF11" i="1"/>
  <c r="CB11" i="1"/>
  <c r="CB14" i="1"/>
  <c r="CB12" i="1"/>
  <c r="CB17" i="1"/>
  <c r="CB23" i="1"/>
  <c r="CB18" i="1"/>
  <c r="CB24" i="1"/>
  <c r="CB30" i="1"/>
  <c r="CB31" i="1"/>
  <c r="CB32" i="1"/>
  <c r="CB33" i="1"/>
  <c r="CB15" i="1"/>
  <c r="CB34" i="1"/>
  <c r="CB35" i="1"/>
  <c r="CB26" i="1"/>
  <c r="CB20" i="1"/>
  <c r="CB21" i="1"/>
  <c r="CB27" i="1"/>
  <c r="CC54" i="1"/>
  <c r="BL41" i="2" s="1"/>
  <c r="CC56" i="1"/>
  <c r="BL43" i="2" s="1"/>
  <c r="CC62" i="1"/>
  <c r="BL49" i="2" s="1"/>
  <c r="CC60" i="1"/>
  <c r="BL47" i="2" s="1"/>
  <c r="AX88" i="1" l="1"/>
  <c r="BH46" i="2"/>
  <c r="AF75" i="2" s="1"/>
  <c r="CJ43" i="1"/>
  <c r="CM4" i="1"/>
  <c r="CM5" i="1"/>
  <c r="AX82" i="1"/>
  <c r="BH40" i="2"/>
  <c r="AF69" i="2" s="1"/>
  <c r="CF29" i="1"/>
  <c r="BP30" i="2"/>
  <c r="CG62" i="1"/>
  <c r="BP49" i="2" s="1"/>
  <c r="CG60" i="1"/>
  <c r="BP47" i="2" s="1"/>
  <c r="AX83" i="1"/>
  <c r="BH41" i="2"/>
  <c r="AF70" i="2" s="1"/>
  <c r="AX76" i="1"/>
  <c r="BH34" i="2"/>
  <c r="AF63" i="2" s="1"/>
  <c r="AX80" i="1"/>
  <c r="BH38" i="2"/>
  <c r="AF67" i="2" s="1"/>
  <c r="CG47" i="1"/>
  <c r="BP34" i="2" s="1"/>
  <c r="CG45" i="1"/>
  <c r="BP32" i="2" s="1"/>
  <c r="CG48" i="1"/>
  <c r="BP35" i="2" s="1"/>
  <c r="CG50" i="1"/>
  <c r="BP37" i="2" s="1"/>
  <c r="CG59" i="1"/>
  <c r="BP46" i="2" s="1"/>
  <c r="CG57" i="1"/>
  <c r="BP44" i="2" s="1"/>
  <c r="AX74" i="1"/>
  <c r="BH32" i="2"/>
  <c r="AF61" i="2" s="1"/>
  <c r="CG54" i="1"/>
  <c r="BP41" i="2" s="1"/>
  <c r="CG56" i="1"/>
  <c r="BP43" i="2" s="1"/>
  <c r="CE29" i="1"/>
  <c r="BO30" i="2"/>
  <c r="AX91" i="1"/>
  <c r="BH49" i="2"/>
  <c r="AF78" i="2" s="1"/>
  <c r="AX89" i="1"/>
  <c r="BH47" i="2"/>
  <c r="AF76" i="2" s="1"/>
  <c r="AX86" i="1"/>
  <c r="BH44" i="2"/>
  <c r="AF73" i="2" s="1"/>
  <c r="AX85" i="1"/>
  <c r="BH43" i="2"/>
  <c r="AF72" i="2" s="1"/>
  <c r="CJ15" i="1"/>
  <c r="CJ18" i="1"/>
  <c r="CJ31" i="1"/>
  <c r="CJ17" i="1"/>
  <c r="CJ26" i="1"/>
  <c r="CJ21" i="1"/>
  <c r="CJ11" i="1"/>
  <c r="CJ20" i="1"/>
  <c r="CJ32" i="1"/>
  <c r="CJ12" i="1"/>
  <c r="CJ34" i="1"/>
  <c r="CJ33" i="1"/>
  <c r="CJ24" i="1"/>
  <c r="CJ23" i="1"/>
  <c r="CJ35" i="1"/>
  <c r="CJ30" i="1"/>
  <c r="CJ27" i="1"/>
  <c r="CJ14" i="1"/>
  <c r="CG51" i="1"/>
  <c r="BP38" i="2" s="1"/>
  <c r="CG53" i="1"/>
  <c r="BP40" i="2" s="1"/>
  <c r="AX79" i="1"/>
  <c r="BH37" i="2"/>
  <c r="AF66" i="2" s="1"/>
  <c r="AX77" i="1"/>
  <c r="BH35" i="2"/>
  <c r="AF64" i="2" s="1"/>
  <c r="AE58" i="2"/>
  <c r="CB47" i="1"/>
  <c r="BK34" i="2" s="1"/>
  <c r="CB45" i="1"/>
  <c r="BK32" i="2" s="1"/>
  <c r="CF57" i="1"/>
  <c r="BO44" i="2" s="1"/>
  <c r="CF59" i="1"/>
  <c r="BO46" i="2" s="1"/>
  <c r="CF54" i="1"/>
  <c r="BO41" i="2" s="1"/>
  <c r="CF56" i="1"/>
  <c r="BO43" i="2" s="1"/>
  <c r="CF48" i="1"/>
  <c r="BO35" i="2" s="1"/>
  <c r="CF50" i="1"/>
  <c r="BO37" i="2" s="1"/>
  <c r="CB57" i="1"/>
  <c r="BK44" i="2" s="1"/>
  <c r="CB59" i="1"/>
  <c r="BK46" i="2" s="1"/>
  <c r="CE15" i="1"/>
  <c r="CE11" i="1"/>
  <c r="CE17" i="1"/>
  <c r="CE26" i="1"/>
  <c r="CE12" i="1"/>
  <c r="CE33" i="1"/>
  <c r="CE20" i="1"/>
  <c r="CE21" i="1"/>
  <c r="CE14" i="1"/>
  <c r="CE30" i="1"/>
  <c r="CE31" i="1"/>
  <c r="CE32" i="1"/>
  <c r="CE27" i="1"/>
  <c r="CE24" i="1"/>
  <c r="CE18" i="1"/>
  <c r="CE23" i="1"/>
  <c r="CE35" i="1"/>
  <c r="CE34" i="1"/>
  <c r="CB60" i="1"/>
  <c r="BK47" i="2" s="1"/>
  <c r="CB62" i="1"/>
  <c r="BK49" i="2" s="1"/>
  <c r="CB51" i="1"/>
  <c r="BK38" i="2" s="1"/>
  <c r="CB53" i="1"/>
  <c r="BK40" i="2" s="1"/>
  <c r="CF51" i="1"/>
  <c r="BO38" i="2" s="1"/>
  <c r="CF53" i="1"/>
  <c r="BO40" i="2" s="1"/>
  <c r="BX28" i="1"/>
  <c r="AW71" i="1"/>
  <c r="CB50" i="1"/>
  <c r="BK37" i="2" s="1"/>
  <c r="CB48" i="1"/>
  <c r="BK35" i="2" s="1"/>
  <c r="CA29" i="1"/>
  <c r="CA42" i="1"/>
  <c r="BJ29" i="2" s="1"/>
  <c r="CL5" i="1"/>
  <c r="CL4" i="1"/>
  <c r="CI43" i="1"/>
  <c r="CB54" i="1"/>
  <c r="BK41" i="2" s="1"/>
  <c r="CB56" i="1"/>
  <c r="BK43" i="2" s="1"/>
  <c r="CF45" i="1"/>
  <c r="BO32" i="2" s="1"/>
  <c r="CF47" i="1"/>
  <c r="BO34" i="2" s="1"/>
  <c r="CF62" i="1"/>
  <c r="BO49" i="2" s="1"/>
  <c r="CF60" i="1"/>
  <c r="BO47" i="2" s="1"/>
  <c r="CH5" i="1"/>
  <c r="CH4" i="1"/>
  <c r="CE43" i="1"/>
  <c r="BN30" i="2" s="1"/>
  <c r="CI14" i="1"/>
  <c r="CI15" i="1"/>
  <c r="CI20" i="1"/>
  <c r="CI12" i="1"/>
  <c r="CI11" i="1"/>
  <c r="CI17" i="1"/>
  <c r="CI18" i="1"/>
  <c r="CI21" i="1"/>
  <c r="CI26" i="1"/>
  <c r="CI30" i="1"/>
  <c r="CI31" i="1"/>
  <c r="CI32" i="1"/>
  <c r="CI33" i="1"/>
  <c r="CI23" i="1"/>
  <c r="CI27" i="1"/>
  <c r="CI24" i="1"/>
  <c r="CI34" i="1"/>
  <c r="CI35" i="1"/>
  <c r="CJ50" i="1" l="1"/>
  <c r="BS37" i="2" s="1"/>
  <c r="CJ48" i="1"/>
  <c r="BS35" i="2" s="1"/>
  <c r="CJ54" i="1"/>
  <c r="BS41" i="2" s="1"/>
  <c r="CJ56" i="1"/>
  <c r="BS43" i="2" s="1"/>
  <c r="CM43" i="1"/>
  <c r="CP5" i="1"/>
  <c r="CP4" i="1"/>
  <c r="CJ45" i="1"/>
  <c r="BS32" i="2" s="1"/>
  <c r="CJ47" i="1"/>
  <c r="BS34" i="2" s="1"/>
  <c r="CM11" i="1"/>
  <c r="CM21" i="1"/>
  <c r="CM15" i="1"/>
  <c r="CM14" i="1"/>
  <c r="CM20" i="1"/>
  <c r="CM23" i="1"/>
  <c r="CM17" i="1"/>
  <c r="CM24" i="1"/>
  <c r="CM27" i="1"/>
  <c r="CM26" i="1"/>
  <c r="CM30" i="1"/>
  <c r="CM12" i="1"/>
  <c r="CM31" i="1"/>
  <c r="CM18" i="1"/>
  <c r="CM32" i="1"/>
  <c r="CM35" i="1"/>
  <c r="CM33" i="1"/>
  <c r="CM34" i="1"/>
  <c r="CJ57" i="1"/>
  <c r="BS44" i="2" s="1"/>
  <c r="CJ59" i="1"/>
  <c r="BS46" i="2" s="1"/>
  <c r="CI29" i="1"/>
  <c r="BS30" i="2"/>
  <c r="CJ62" i="1"/>
  <c r="BS49" i="2" s="1"/>
  <c r="CJ60" i="1"/>
  <c r="BS47" i="2" s="1"/>
  <c r="CH29" i="1"/>
  <c r="BR30" i="2"/>
  <c r="CJ51" i="1"/>
  <c r="BS38" i="2" s="1"/>
  <c r="CJ53" i="1"/>
  <c r="BS40" i="2" s="1"/>
  <c r="CE48" i="1"/>
  <c r="BN35" i="2" s="1"/>
  <c r="CE50" i="1"/>
  <c r="BN37" i="2" s="1"/>
  <c r="CI54" i="1"/>
  <c r="BR41" i="2" s="1"/>
  <c r="CI56" i="1"/>
  <c r="BR43" i="2" s="1"/>
  <c r="CL18" i="1"/>
  <c r="CL11" i="1"/>
  <c r="CL17" i="1"/>
  <c r="CL26" i="1"/>
  <c r="CL34" i="1"/>
  <c r="CL15" i="1"/>
  <c r="CL14" i="1"/>
  <c r="CL27" i="1"/>
  <c r="CL12" i="1"/>
  <c r="CL20" i="1"/>
  <c r="CL30" i="1"/>
  <c r="CL31" i="1"/>
  <c r="CL32" i="1"/>
  <c r="CL33" i="1"/>
  <c r="CL21" i="1"/>
  <c r="CL35" i="1"/>
  <c r="CL24" i="1"/>
  <c r="CL23" i="1"/>
  <c r="CE59" i="1"/>
  <c r="BN46" i="2" s="1"/>
  <c r="CE57" i="1"/>
  <c r="BN44" i="2" s="1"/>
  <c r="CI60" i="1"/>
  <c r="BR47" i="2" s="1"/>
  <c r="CI62" i="1"/>
  <c r="BR49" i="2" s="1"/>
  <c r="CI57" i="1"/>
  <c r="BR44" i="2" s="1"/>
  <c r="CI59" i="1"/>
  <c r="BR46" i="2" s="1"/>
  <c r="CO4" i="1"/>
  <c r="CO5" i="1"/>
  <c r="CL43" i="1"/>
  <c r="CI50" i="1"/>
  <c r="BR37" i="2" s="1"/>
  <c r="CI48" i="1"/>
  <c r="BR35" i="2" s="1"/>
  <c r="CD29" i="1"/>
  <c r="CD42" i="1"/>
  <c r="BM29" i="2" s="1"/>
  <c r="CI53" i="1"/>
  <c r="BR40" i="2" s="1"/>
  <c r="CI51" i="1"/>
  <c r="BR38" i="2" s="1"/>
  <c r="CK5" i="1"/>
  <c r="CK4" i="1"/>
  <c r="CH43" i="1"/>
  <c r="BQ30" i="2" s="1"/>
  <c r="CE56" i="1"/>
  <c r="BN43" i="2" s="1"/>
  <c r="CE54" i="1"/>
  <c r="BN41" i="2" s="1"/>
  <c r="CH21" i="1"/>
  <c r="CH11" i="1"/>
  <c r="CH20" i="1"/>
  <c r="CH30" i="1"/>
  <c r="CH12" i="1"/>
  <c r="CH23" i="1"/>
  <c r="CH18" i="1"/>
  <c r="CH27" i="1"/>
  <c r="CH14" i="1"/>
  <c r="CH15" i="1"/>
  <c r="CH17" i="1"/>
  <c r="CH24" i="1"/>
  <c r="CH26" i="1"/>
  <c r="CH31" i="1"/>
  <c r="CH32" i="1"/>
  <c r="CH33" i="1"/>
  <c r="CH35" i="1"/>
  <c r="CH34" i="1"/>
  <c r="CE60" i="1"/>
  <c r="BN47" i="2" s="1"/>
  <c r="CE62" i="1"/>
  <c r="BN49" i="2" s="1"/>
  <c r="CE53" i="1"/>
  <c r="BN40" i="2" s="1"/>
  <c r="CE51" i="1"/>
  <c r="BN38" i="2" s="1"/>
  <c r="CI45" i="1"/>
  <c r="BR32" i="2" s="1"/>
  <c r="CI47" i="1"/>
  <c r="BR34" i="2" s="1"/>
  <c r="CE47" i="1"/>
  <c r="BN34" i="2" s="1"/>
  <c r="CE45" i="1"/>
  <c r="BN32" i="2" s="1"/>
  <c r="CM57" i="1" l="1"/>
  <c r="BV44" i="2" s="1"/>
  <c r="CM59" i="1"/>
  <c r="BV46" i="2" s="1"/>
  <c r="CP18" i="1"/>
  <c r="CP33" i="1"/>
  <c r="CP11" i="1"/>
  <c r="CP12" i="1"/>
  <c r="CP26" i="1"/>
  <c r="CP34" i="1"/>
  <c r="CP27" i="1"/>
  <c r="CP21" i="1"/>
  <c r="CP23" i="1"/>
  <c r="CP32" i="1"/>
  <c r="CP31" i="1"/>
  <c r="CP35" i="1"/>
  <c r="CP30" i="1"/>
  <c r="CP24" i="1"/>
  <c r="CP20" i="1"/>
  <c r="CP14" i="1"/>
  <c r="CP15" i="1"/>
  <c r="CP17" i="1"/>
  <c r="CM56" i="1"/>
  <c r="BV43" i="2" s="1"/>
  <c r="CM54" i="1"/>
  <c r="BV41" i="2" s="1"/>
  <c r="CP43" i="1"/>
  <c r="CS4" i="1"/>
  <c r="CS5" i="1"/>
  <c r="CM48" i="1"/>
  <c r="BV35" i="2" s="1"/>
  <c r="CM50" i="1"/>
  <c r="BV37" i="2" s="1"/>
  <c r="CL29" i="1"/>
  <c r="BV30" i="2"/>
  <c r="CK29" i="1"/>
  <c r="BU30" i="2"/>
  <c r="CM62" i="1"/>
  <c r="BV49" i="2" s="1"/>
  <c r="CM60" i="1"/>
  <c r="BV47" i="2" s="1"/>
  <c r="CM53" i="1"/>
  <c r="BV40" i="2" s="1"/>
  <c r="CM51" i="1"/>
  <c r="BV38" i="2" s="1"/>
  <c r="CM47" i="1"/>
  <c r="BV34" i="2" s="1"/>
  <c r="CM45" i="1"/>
  <c r="BV32" i="2" s="1"/>
  <c r="CK14" i="1"/>
  <c r="CK15" i="1"/>
  <c r="CK35" i="1"/>
  <c r="CK20" i="1"/>
  <c r="CK21" i="1"/>
  <c r="CK12" i="1"/>
  <c r="CK17" i="1"/>
  <c r="CK27" i="1"/>
  <c r="CK34" i="1"/>
  <c r="CK18" i="1"/>
  <c r="CK23" i="1"/>
  <c r="CK30" i="1"/>
  <c r="CK32" i="1"/>
  <c r="CK33" i="1"/>
  <c r="CK11" i="1"/>
  <c r="CK26" i="1"/>
  <c r="CK24" i="1"/>
  <c r="CK31" i="1"/>
  <c r="CN4" i="1"/>
  <c r="CN5" i="1"/>
  <c r="CK43" i="1"/>
  <c r="BT30" i="2" s="1"/>
  <c r="CL57" i="1"/>
  <c r="BU44" i="2" s="1"/>
  <c r="CL59" i="1"/>
  <c r="BU46" i="2" s="1"/>
  <c r="CL54" i="1"/>
  <c r="BU41" i="2" s="1"/>
  <c r="CL56" i="1"/>
  <c r="BU43" i="2" s="1"/>
  <c r="CL45" i="1"/>
  <c r="BU32" i="2" s="1"/>
  <c r="CL47" i="1"/>
  <c r="BU34" i="2" s="1"/>
  <c r="CH51" i="1"/>
  <c r="BQ38" i="2" s="1"/>
  <c r="CH53" i="1"/>
  <c r="BQ40" i="2" s="1"/>
  <c r="CH56" i="1"/>
  <c r="BQ43" i="2" s="1"/>
  <c r="CH54" i="1"/>
  <c r="BQ41" i="2" s="1"/>
  <c r="CH47" i="1"/>
  <c r="BQ34" i="2" s="1"/>
  <c r="CH45" i="1"/>
  <c r="BQ32" i="2" s="1"/>
  <c r="CH60" i="1"/>
  <c r="BQ47" i="2" s="1"/>
  <c r="CH62" i="1"/>
  <c r="BQ49" i="2" s="1"/>
  <c r="CH48" i="1"/>
  <c r="BQ35" i="2" s="1"/>
  <c r="CH50" i="1"/>
  <c r="BQ37" i="2" s="1"/>
  <c r="CL50" i="1"/>
  <c r="BU37" i="2" s="1"/>
  <c r="CL48" i="1"/>
  <c r="BU35" i="2" s="1"/>
  <c r="CR5" i="1"/>
  <c r="CR43" i="1" s="1"/>
  <c r="CR4" i="1"/>
  <c r="CO43" i="1"/>
  <c r="CL53" i="1"/>
  <c r="BU40" i="2" s="1"/>
  <c r="CL51" i="1"/>
  <c r="BU38" i="2" s="1"/>
  <c r="CH57" i="1"/>
  <c r="BQ44" i="2" s="1"/>
  <c r="CH59" i="1"/>
  <c r="BQ46" i="2" s="1"/>
  <c r="CG29" i="1"/>
  <c r="CG42" i="1"/>
  <c r="BP29" i="2" s="1"/>
  <c r="CO11" i="1"/>
  <c r="CO12" i="1"/>
  <c r="CO23" i="1"/>
  <c r="CO14" i="1"/>
  <c r="CO15" i="1"/>
  <c r="CO31" i="1"/>
  <c r="CO20" i="1"/>
  <c r="CO18" i="1"/>
  <c r="CO32" i="1"/>
  <c r="CO33" i="1"/>
  <c r="CO34" i="1"/>
  <c r="CO35" i="1"/>
  <c r="CO24" i="1"/>
  <c r="CO26" i="1"/>
  <c r="CO21" i="1"/>
  <c r="CO27" i="1"/>
  <c r="CO17" i="1"/>
  <c r="CO30" i="1"/>
  <c r="CL60" i="1"/>
  <c r="BU47" i="2" s="1"/>
  <c r="CL62" i="1"/>
  <c r="BU49" i="2" s="1"/>
  <c r="CN29" i="1" l="1"/>
  <c r="BX30" i="2"/>
  <c r="CO29" i="1"/>
  <c r="BY30" i="2"/>
  <c r="CP60" i="1"/>
  <c r="BY47" i="2" s="1"/>
  <c r="CP62" i="1"/>
  <c r="BY49" i="2" s="1"/>
  <c r="CS42" i="1"/>
  <c r="CS18" i="1"/>
  <c r="CQ29" i="1"/>
  <c r="CA30" i="2"/>
  <c r="CP47" i="1"/>
  <c r="BY34" i="2" s="1"/>
  <c r="CP45" i="1"/>
  <c r="BY32" i="2" s="1"/>
  <c r="CP51" i="1"/>
  <c r="BY38" i="2" s="1"/>
  <c r="CP53" i="1"/>
  <c r="BY40" i="2" s="1"/>
  <c r="CP57" i="1"/>
  <c r="BY44" i="2" s="1"/>
  <c r="CP59" i="1"/>
  <c r="BY46" i="2" s="1"/>
  <c r="CP48" i="1"/>
  <c r="BY35" i="2" s="1"/>
  <c r="CP50" i="1"/>
  <c r="BY37" i="2" s="1"/>
  <c r="CP56" i="1"/>
  <c r="BY43" i="2" s="1"/>
  <c r="CP54" i="1"/>
  <c r="BY41" i="2" s="1"/>
  <c r="CB29" i="2"/>
  <c r="CO50" i="1"/>
  <c r="BX37" i="2" s="1"/>
  <c r="CO48" i="1"/>
  <c r="BX35" i="2" s="1"/>
  <c r="CK48" i="1"/>
  <c r="BT35" i="2" s="1"/>
  <c r="CK50" i="1"/>
  <c r="BT37" i="2" s="1"/>
  <c r="CR14" i="1"/>
  <c r="CR15" i="1"/>
  <c r="CR11" i="1"/>
  <c r="CR17" i="1"/>
  <c r="CR18" i="1"/>
  <c r="CR20" i="1"/>
  <c r="CR21" i="1"/>
  <c r="CR12" i="1"/>
  <c r="CR30" i="1"/>
  <c r="CR31" i="1"/>
  <c r="CR32" i="1"/>
  <c r="CR33" i="1"/>
  <c r="CR27" i="1"/>
  <c r="CR26" i="1"/>
  <c r="CR34" i="1"/>
  <c r="CR23" i="1"/>
  <c r="CR35" i="1"/>
  <c r="CR24" i="1"/>
  <c r="CO59" i="1"/>
  <c r="BX46" i="2" s="1"/>
  <c r="CO57" i="1"/>
  <c r="BX44" i="2" s="1"/>
  <c r="CK60" i="1"/>
  <c r="BT47" i="2" s="1"/>
  <c r="CK62" i="1"/>
  <c r="BT49" i="2" s="1"/>
  <c r="CK47" i="1"/>
  <c r="BT34" i="2" s="1"/>
  <c r="CK45" i="1"/>
  <c r="BT32" i="2" s="1"/>
  <c r="CK51" i="1"/>
  <c r="BT38" i="2" s="1"/>
  <c r="CK53" i="1"/>
  <c r="BT40" i="2" s="1"/>
  <c r="CO51" i="1"/>
  <c r="BX38" i="2" s="1"/>
  <c r="CO53" i="1"/>
  <c r="BX40" i="2" s="1"/>
  <c r="CO45" i="1"/>
  <c r="BX32" i="2" s="1"/>
  <c r="CO47" i="1"/>
  <c r="BX34" i="2" s="1"/>
  <c r="CJ42" i="1"/>
  <c r="BS29" i="2" s="1"/>
  <c r="CJ29" i="1"/>
  <c r="CQ5" i="1"/>
  <c r="CQ43" i="1" s="1"/>
  <c r="BZ30" i="2" s="1"/>
  <c r="CQ4" i="1"/>
  <c r="CN43" i="1"/>
  <c r="BW30" i="2" s="1"/>
  <c r="CO56" i="1"/>
  <c r="BX43" i="2" s="1"/>
  <c r="CO54" i="1"/>
  <c r="BX41" i="2" s="1"/>
  <c r="CN14" i="1"/>
  <c r="CN11" i="1"/>
  <c r="CN24" i="1"/>
  <c r="CN27" i="1"/>
  <c r="CN32" i="1"/>
  <c r="CN18" i="1"/>
  <c r="CN21" i="1"/>
  <c r="CN23" i="1"/>
  <c r="CN15" i="1"/>
  <c r="CN30" i="1"/>
  <c r="CN31" i="1"/>
  <c r="CN26" i="1"/>
  <c r="CN33" i="1"/>
  <c r="CN20" i="1"/>
  <c r="CN12" i="1"/>
  <c r="CN17" i="1"/>
  <c r="CN34" i="1"/>
  <c r="CN35" i="1"/>
  <c r="CK54" i="1"/>
  <c r="BT41" i="2" s="1"/>
  <c r="CK56" i="1"/>
  <c r="BT43" i="2" s="1"/>
  <c r="CO60" i="1"/>
  <c r="BX47" i="2" s="1"/>
  <c r="CO62" i="1"/>
  <c r="BX49" i="2" s="1"/>
  <c r="CK57" i="1"/>
  <c r="BT44" i="2" s="1"/>
  <c r="CK59" i="1"/>
  <c r="BT46" i="2" s="1"/>
  <c r="CN45" i="1" l="1"/>
  <c r="BW32" i="2" s="1"/>
  <c r="CN47" i="1"/>
  <c r="BW34" i="2" s="1"/>
  <c r="CN56" i="1"/>
  <c r="BW43" i="2" s="1"/>
  <c r="CN54" i="1"/>
  <c r="BW41" i="2" s="1"/>
  <c r="CR51" i="1"/>
  <c r="CA38" i="2" s="1"/>
  <c r="CR53" i="1"/>
  <c r="CA40" i="2" s="1"/>
  <c r="CR47" i="1"/>
  <c r="CA34" i="2" s="1"/>
  <c r="CR45" i="1"/>
  <c r="CA32" i="2" s="1"/>
  <c r="CP29" i="1"/>
  <c r="CP42" i="1"/>
  <c r="BY29" i="2" s="1"/>
  <c r="CN62" i="1"/>
  <c r="BW49" i="2" s="1"/>
  <c r="CN60" i="1"/>
  <c r="BW47" i="2" s="1"/>
  <c r="CR50" i="1"/>
  <c r="CA37" i="2" s="1"/>
  <c r="CR48" i="1"/>
  <c r="CA35" i="2" s="1"/>
  <c r="CR59" i="1"/>
  <c r="CA46" i="2" s="1"/>
  <c r="CR57" i="1"/>
  <c r="CA44" i="2" s="1"/>
  <c r="CN48" i="1"/>
  <c r="BW35" i="2" s="1"/>
  <c r="CN50" i="1"/>
  <c r="BW37" i="2" s="1"/>
  <c r="CM29" i="1"/>
  <c r="CM42" i="1"/>
  <c r="BV29" i="2" s="1"/>
  <c r="CN51" i="1"/>
  <c r="BW38" i="2" s="1"/>
  <c r="CN53" i="1"/>
  <c r="BW40" i="2" s="1"/>
  <c r="CN57" i="1"/>
  <c r="BW44" i="2" s="1"/>
  <c r="CN59" i="1"/>
  <c r="BW46" i="2" s="1"/>
  <c r="CQ20" i="1"/>
  <c r="CI19" i="1" s="1"/>
  <c r="CI55" i="1" s="1"/>
  <c r="BR42" i="2" s="1"/>
  <c r="CQ12" i="1"/>
  <c r="CQ17" i="1"/>
  <c r="AI16" i="1" s="1"/>
  <c r="AI52" i="1" s="1"/>
  <c r="Q39" i="2" s="1"/>
  <c r="CQ18" i="1"/>
  <c r="CQ11" i="1"/>
  <c r="AL10" i="1" s="1"/>
  <c r="AL46" i="1" s="1"/>
  <c r="T33" i="2" s="1"/>
  <c r="CQ24" i="1"/>
  <c r="CQ14" i="1"/>
  <c r="AA13" i="1" s="1"/>
  <c r="AA49" i="1" s="1"/>
  <c r="I36" i="2" s="1"/>
  <c r="CQ21" i="1"/>
  <c r="CQ34" i="1"/>
  <c r="CQ35" i="1"/>
  <c r="CQ23" i="1"/>
  <c r="BW22" i="1" s="1"/>
  <c r="BW58" i="1" s="1"/>
  <c r="CQ27" i="1"/>
  <c r="CQ30" i="1"/>
  <c r="CQ31" i="1"/>
  <c r="CQ32" i="1"/>
  <c r="CQ33" i="1"/>
  <c r="CQ15" i="1"/>
  <c r="CQ26" i="1"/>
  <c r="CK25" i="1" s="1"/>
  <c r="CK61" i="1" s="1"/>
  <c r="BT48" i="2" s="1"/>
  <c r="CJ16" i="1"/>
  <c r="CJ52" i="1" s="1"/>
  <c r="BS39" i="2" s="1"/>
  <c r="CR60" i="1"/>
  <c r="CA47" i="2" s="1"/>
  <c r="CR62" i="1"/>
  <c r="CA49" i="2" s="1"/>
  <c r="CR56" i="1"/>
  <c r="CA43" i="2" s="1"/>
  <c r="CR54" i="1"/>
  <c r="CA41" i="2" s="1"/>
  <c r="AY25" i="1" l="1"/>
  <c r="AY61" i="1" s="1"/>
  <c r="AG48" i="2" s="1"/>
  <c r="BG25" i="1"/>
  <c r="BG61" i="1" s="1"/>
  <c r="AF90" i="1" s="1"/>
  <c r="AD19" i="1"/>
  <c r="AD55" i="1" s="1"/>
  <c r="L42" i="2" s="1"/>
  <c r="AP19" i="1"/>
  <c r="AP55" i="1" s="1"/>
  <c r="X42" i="2" s="1"/>
  <c r="AA19" i="1"/>
  <c r="AA55" i="1" s="1"/>
  <c r="I42" i="2" s="1"/>
  <c r="CC13" i="1"/>
  <c r="CC49" i="1" s="1"/>
  <c r="BL36" i="2" s="1"/>
  <c r="AD25" i="1"/>
  <c r="AD61" i="1" s="1"/>
  <c r="L48" i="2" s="1"/>
  <c r="BJ25" i="1"/>
  <c r="BJ61" i="1" s="1"/>
  <c r="AI90" i="1" s="1"/>
  <c r="AS25" i="1"/>
  <c r="AS61" i="1" s="1"/>
  <c r="AA48" i="2" s="1"/>
  <c r="BN25" i="1"/>
  <c r="BN61" i="1" s="1"/>
  <c r="AM90" i="1" s="1"/>
  <c r="BL25" i="1"/>
  <c r="BL61" i="1" s="1"/>
  <c r="AU48" i="2" s="1"/>
  <c r="S77" i="2" s="1"/>
  <c r="BB25" i="1"/>
  <c r="BB61" i="1" s="1"/>
  <c r="AA90" i="1" s="1"/>
  <c r="BH25" i="1"/>
  <c r="BH61" i="1" s="1"/>
  <c r="AG90" i="1" s="1"/>
  <c r="BO25" i="1"/>
  <c r="BO61" i="1" s="1"/>
  <c r="AN90" i="1" s="1"/>
  <c r="BT25" i="1"/>
  <c r="BT61" i="1" s="1"/>
  <c r="BC48" i="2" s="1"/>
  <c r="AA77" i="2" s="1"/>
  <c r="BE25" i="1"/>
  <c r="BE61" i="1" s="1"/>
  <c r="AN48" i="2" s="1"/>
  <c r="L77" i="2" s="1"/>
  <c r="CL10" i="1"/>
  <c r="CL46" i="1" s="1"/>
  <c r="BU33" i="2" s="1"/>
  <c r="BX10" i="1"/>
  <c r="BX46" i="1" s="1"/>
  <c r="BG33" i="2" s="1"/>
  <c r="AE62" i="2" s="1"/>
  <c r="BX25" i="1"/>
  <c r="BX61" i="1" s="1"/>
  <c r="AQ25" i="1"/>
  <c r="AQ61" i="1" s="1"/>
  <c r="Y48" i="2" s="1"/>
  <c r="AK25" i="1"/>
  <c r="AK61" i="1" s="1"/>
  <c r="S48" i="2" s="1"/>
  <c r="AV87" i="1"/>
  <c r="BF45" i="2"/>
  <c r="AD74" i="2" s="1"/>
  <c r="BR25" i="1"/>
  <c r="BR61" i="1" s="1"/>
  <c r="AO25" i="1"/>
  <c r="AO61" i="1" s="1"/>
  <c r="W48" i="2" s="1"/>
  <c r="BQ25" i="1"/>
  <c r="BQ61" i="1" s="1"/>
  <c r="AR25" i="1"/>
  <c r="AR61" i="1" s="1"/>
  <c r="Z48" i="2" s="1"/>
  <c r="CA13" i="1"/>
  <c r="CA49" i="1" s="1"/>
  <c r="BJ36" i="2" s="1"/>
  <c r="BY25" i="1"/>
  <c r="BY61" i="1" s="1"/>
  <c r="BF25" i="1"/>
  <c r="BF61" i="1" s="1"/>
  <c r="AU25" i="1"/>
  <c r="AU61" i="1" s="1"/>
  <c r="AC48" i="2" s="1"/>
  <c r="AN25" i="1"/>
  <c r="AN61" i="1" s="1"/>
  <c r="V48" i="2" s="1"/>
  <c r="AW25" i="1"/>
  <c r="AW61" i="1" s="1"/>
  <c r="AE48" i="2" s="1"/>
  <c r="AV25" i="1"/>
  <c r="AV61" i="1" s="1"/>
  <c r="AD48" i="2" s="1"/>
  <c r="AF25" i="1"/>
  <c r="AF61" i="1" s="1"/>
  <c r="N48" i="2" s="1"/>
  <c r="BU25" i="1"/>
  <c r="BU61" i="1" s="1"/>
  <c r="BA25" i="1"/>
  <c r="BA61" i="1" s="1"/>
  <c r="AT25" i="1"/>
  <c r="AT61" i="1" s="1"/>
  <c r="AB48" i="2" s="1"/>
  <c r="AP25" i="1"/>
  <c r="AP61" i="1" s="1"/>
  <c r="X48" i="2" s="1"/>
  <c r="AI25" i="1"/>
  <c r="AI61" i="1" s="1"/>
  <c r="Q48" i="2" s="1"/>
  <c r="BM25" i="1"/>
  <c r="BM61" i="1" s="1"/>
  <c r="BK25" i="1"/>
  <c r="BK61" i="1" s="1"/>
  <c r="BI25" i="1"/>
  <c r="BI61" i="1" s="1"/>
  <c r="AZ25" i="1"/>
  <c r="AZ61" i="1" s="1"/>
  <c r="AH25" i="1"/>
  <c r="AH61" i="1" s="1"/>
  <c r="P48" i="2" s="1"/>
  <c r="AL25" i="1"/>
  <c r="AL61" i="1" s="1"/>
  <c r="T48" i="2" s="1"/>
  <c r="BZ25" i="1"/>
  <c r="BZ61" i="1" s="1"/>
  <c r="BP25" i="1"/>
  <c r="BP61" i="1" s="1"/>
  <c r="BD25" i="1"/>
  <c r="BD61" i="1" s="1"/>
  <c r="AX25" i="1"/>
  <c r="AX61" i="1" s="1"/>
  <c r="AF48" i="2" s="1"/>
  <c r="BC25" i="1"/>
  <c r="BC61" i="1" s="1"/>
  <c r="AG25" i="1"/>
  <c r="AG61" i="1" s="1"/>
  <c r="O48" i="2" s="1"/>
  <c r="BQ19" i="1"/>
  <c r="BQ55" i="1" s="1"/>
  <c r="BT19" i="1"/>
  <c r="BT55" i="1" s="1"/>
  <c r="BC19" i="1"/>
  <c r="BC55" i="1" s="1"/>
  <c r="BA19" i="1"/>
  <c r="BA55" i="1" s="1"/>
  <c r="BD13" i="1"/>
  <c r="BD49" i="1" s="1"/>
  <c r="AH13" i="1"/>
  <c r="AH49" i="1" s="1"/>
  <c r="P36" i="2" s="1"/>
  <c r="CB22" i="1"/>
  <c r="CB58" i="1" s="1"/>
  <c r="BK45" i="2" s="1"/>
  <c r="CJ22" i="1"/>
  <c r="CJ58" i="1" s="1"/>
  <c r="BS45" i="2" s="1"/>
  <c r="BI22" i="1"/>
  <c r="BI58" i="1" s="1"/>
  <c r="AB22" i="1"/>
  <c r="AB58" i="1" s="1"/>
  <c r="J45" i="2" s="1"/>
  <c r="BP13" i="1"/>
  <c r="BP49" i="1" s="1"/>
  <c r="AN13" i="1"/>
  <c r="AN49" i="1" s="1"/>
  <c r="V36" i="2" s="1"/>
  <c r="AF13" i="1"/>
  <c r="AF49" i="1" s="1"/>
  <c r="N36" i="2" s="1"/>
  <c r="CN25" i="1"/>
  <c r="CN61" i="1" s="1"/>
  <c r="BW48" i="2" s="1"/>
  <c r="AX10" i="1"/>
  <c r="AX46" i="1" s="1"/>
  <c r="AF33" i="2" s="1"/>
  <c r="BW16" i="1"/>
  <c r="BW52" i="1" s="1"/>
  <c r="AR22" i="1"/>
  <c r="AR58" i="1" s="1"/>
  <c r="Z45" i="2" s="1"/>
  <c r="AC16" i="1"/>
  <c r="AC52" i="1" s="1"/>
  <c r="K39" i="2" s="1"/>
  <c r="BP22" i="1"/>
  <c r="BP58" i="1" s="1"/>
  <c r="CA22" i="1"/>
  <c r="CA58" i="1" s="1"/>
  <c r="BJ45" i="2" s="1"/>
  <c r="AX22" i="1"/>
  <c r="AX58" i="1" s="1"/>
  <c r="AF45" i="2" s="1"/>
  <c r="AE22" i="1"/>
  <c r="AE58" i="1" s="1"/>
  <c r="M45" i="2" s="1"/>
  <c r="BK13" i="1"/>
  <c r="BK49" i="1" s="1"/>
  <c r="AX13" i="1"/>
  <c r="AX49" i="1" s="1"/>
  <c r="AF36" i="2" s="1"/>
  <c r="AV10" i="1"/>
  <c r="AV46" i="1" s="1"/>
  <c r="AD33" i="2" s="1"/>
  <c r="BT16" i="1"/>
  <c r="BT52" i="1" s="1"/>
  <c r="BD22" i="1"/>
  <c r="BD58" i="1" s="1"/>
  <c r="CA16" i="1"/>
  <c r="CA52" i="1" s="1"/>
  <c r="BJ39" i="2" s="1"/>
  <c r="AE25" i="1"/>
  <c r="AE61" i="1" s="1"/>
  <c r="M48" i="2" s="1"/>
  <c r="CE13" i="1"/>
  <c r="CE49" i="1" s="1"/>
  <c r="BN36" i="2" s="1"/>
  <c r="BM22" i="1"/>
  <c r="BM58" i="1" s="1"/>
  <c r="AW22" i="1"/>
  <c r="AW58" i="1" s="1"/>
  <c r="AE45" i="2" s="1"/>
  <c r="Y22" i="1"/>
  <c r="Y58" i="1" s="1"/>
  <c r="G45" i="2" s="1"/>
  <c r="AU13" i="1"/>
  <c r="AU49" i="1" s="1"/>
  <c r="AC36" i="2" s="1"/>
  <c r="AS13" i="1"/>
  <c r="AS49" i="1" s="1"/>
  <c r="AA36" i="2" s="1"/>
  <c r="AN10" i="1"/>
  <c r="AN46" i="1" s="1"/>
  <c r="V33" i="2" s="1"/>
  <c r="BU16" i="1"/>
  <c r="BU52" i="1" s="1"/>
  <c r="CF10" i="1"/>
  <c r="CF46" i="1" s="1"/>
  <c r="BO33" i="2" s="1"/>
  <c r="AJ25" i="1"/>
  <c r="AJ61" i="1" s="1"/>
  <c r="R48" i="2" s="1"/>
  <c r="Y25" i="1"/>
  <c r="Y61" i="1" s="1"/>
  <c r="G48" i="2" s="1"/>
  <c r="CD22" i="1"/>
  <c r="CD58" i="1" s="1"/>
  <c r="BM45" i="2" s="1"/>
  <c r="BW13" i="1"/>
  <c r="BW49" i="1" s="1"/>
  <c r="BK22" i="1"/>
  <c r="BK58" i="1" s="1"/>
  <c r="AO22" i="1"/>
  <c r="AO58" i="1" s="1"/>
  <c r="W45" i="2" s="1"/>
  <c r="AK22" i="1"/>
  <c r="AK58" i="1" s="1"/>
  <c r="S45" i="2" s="1"/>
  <c r="BQ13" i="1"/>
  <c r="BQ49" i="1" s="1"/>
  <c r="AK13" i="1"/>
  <c r="AK49" i="1" s="1"/>
  <c r="S36" i="2" s="1"/>
  <c r="CF25" i="1"/>
  <c r="CF61" i="1" s="1"/>
  <c r="BO48" i="2" s="1"/>
  <c r="CH10" i="1"/>
  <c r="CH46" i="1" s="1"/>
  <c r="BQ33" i="2" s="1"/>
  <c r="AF10" i="1"/>
  <c r="AF46" i="1" s="1"/>
  <c r="N33" i="2" s="1"/>
  <c r="AX16" i="1"/>
  <c r="AX52" i="1" s="1"/>
  <c r="AF39" i="2" s="1"/>
  <c r="CR25" i="1"/>
  <c r="CR61" i="1" s="1"/>
  <c r="CA48" i="2" s="1"/>
  <c r="AM25" i="1"/>
  <c r="AM61" i="1" s="1"/>
  <c r="U48" i="2" s="1"/>
  <c r="BV22" i="1"/>
  <c r="BV58" i="1" s="1"/>
  <c r="CC16" i="1"/>
  <c r="CC52" i="1" s="1"/>
  <c r="BL39" i="2" s="1"/>
  <c r="CI13" i="1"/>
  <c r="CI49" i="1" s="1"/>
  <c r="BR36" i="2" s="1"/>
  <c r="BJ22" i="1"/>
  <c r="BJ58" i="1" s="1"/>
  <c r="AV22" i="1"/>
  <c r="AV58" i="1" s="1"/>
  <c r="AD45" i="2" s="1"/>
  <c r="AD22" i="1"/>
  <c r="AD58" i="1" s="1"/>
  <c r="L45" i="2" s="1"/>
  <c r="BA13" i="1"/>
  <c r="BA49" i="1" s="1"/>
  <c r="AI13" i="1"/>
  <c r="AI49" i="1" s="1"/>
  <c r="Q36" i="2" s="1"/>
  <c r="CC25" i="1"/>
  <c r="CC61" i="1" s="1"/>
  <c r="BL48" i="2" s="1"/>
  <c r="AC10" i="1"/>
  <c r="AC46" i="1" s="1"/>
  <c r="K33" i="2" s="1"/>
  <c r="AV16" i="1"/>
  <c r="AV52" i="1" s="1"/>
  <c r="AD39" i="2" s="1"/>
  <c r="AB25" i="1"/>
  <c r="AB61" i="1" s="1"/>
  <c r="J48" i="2" s="1"/>
  <c r="Z25" i="1"/>
  <c r="Z61" i="1" s="1"/>
  <c r="H48" i="2" s="1"/>
  <c r="BY22" i="1"/>
  <c r="BY58" i="1" s="1"/>
  <c r="CM16" i="1"/>
  <c r="CM52" i="1" s="1"/>
  <c r="BV39" i="2" s="1"/>
  <c r="CP13" i="1"/>
  <c r="CP49" i="1" s="1"/>
  <c r="BY36" i="2" s="1"/>
  <c r="BR22" i="1"/>
  <c r="BR58" i="1" s="1"/>
  <c r="AP22" i="1"/>
  <c r="AP58" i="1" s="1"/>
  <c r="X45" i="2" s="1"/>
  <c r="AW13" i="1"/>
  <c r="AW49" i="1" s="1"/>
  <c r="AE36" i="2" s="1"/>
  <c r="AJ13" i="1"/>
  <c r="AJ49" i="1" s="1"/>
  <c r="R36" i="2" s="1"/>
  <c r="CJ25" i="1"/>
  <c r="CJ61" i="1" s="1"/>
  <c r="BS48" i="2" s="1"/>
  <c r="AF16" i="1"/>
  <c r="AF52" i="1" s="1"/>
  <c r="N39" i="2" s="1"/>
  <c r="CE16" i="1"/>
  <c r="CE52" i="1" s="1"/>
  <c r="BN39" i="2" s="1"/>
  <c r="AA25" i="1"/>
  <c r="AA61" i="1" s="1"/>
  <c r="I48" i="2" s="1"/>
  <c r="AC25" i="1"/>
  <c r="AC61" i="1" s="1"/>
  <c r="K48" i="2" s="1"/>
  <c r="CO22" i="1"/>
  <c r="CO58" i="1" s="1"/>
  <c r="BX45" i="2" s="1"/>
  <c r="CH22" i="1"/>
  <c r="CH58" i="1" s="1"/>
  <c r="BQ45" i="2" s="1"/>
  <c r="CD13" i="1"/>
  <c r="CD49" i="1" s="1"/>
  <c r="BM36" i="2" s="1"/>
  <c r="BU22" i="1"/>
  <c r="BU58" i="1" s="1"/>
  <c r="AI22" i="1"/>
  <c r="AI58" i="1" s="1"/>
  <c r="Q45" i="2" s="1"/>
  <c r="BF13" i="1"/>
  <c r="BF49" i="1" s="1"/>
  <c r="CL25" i="1"/>
  <c r="CL61" i="1" s="1"/>
  <c r="BU48" i="2" s="1"/>
  <c r="BW10" i="1"/>
  <c r="BW46" i="1" s="1"/>
  <c r="AD16" i="1"/>
  <c r="AD52" i="1" s="1"/>
  <c r="L39" i="2" s="1"/>
  <c r="AV19" i="1"/>
  <c r="AV55" i="1" s="1"/>
  <c r="AD42" i="2" s="1"/>
  <c r="BZ10" i="1"/>
  <c r="BZ46" i="1" s="1"/>
  <c r="BQ10" i="1"/>
  <c r="BQ46" i="1" s="1"/>
  <c r="BK10" i="1"/>
  <c r="BK46" i="1" s="1"/>
  <c r="BC10" i="1"/>
  <c r="BC46" i="1" s="1"/>
  <c r="AY10" i="1"/>
  <c r="AY46" i="1" s="1"/>
  <c r="AG33" i="2" s="1"/>
  <c r="AH10" i="1"/>
  <c r="AH46" i="1" s="1"/>
  <c r="P33" i="2" s="1"/>
  <c r="AJ10" i="1"/>
  <c r="AJ46" i="1" s="1"/>
  <c r="R33" i="2" s="1"/>
  <c r="CR10" i="1"/>
  <c r="CR46" i="1" s="1"/>
  <c r="CA33" i="2" s="1"/>
  <c r="BQ16" i="1"/>
  <c r="BQ52" i="1" s="1"/>
  <c r="AY16" i="1"/>
  <c r="AY52" i="1" s="1"/>
  <c r="AG39" i="2" s="1"/>
  <c r="BC16" i="1"/>
  <c r="BC52" i="1" s="1"/>
  <c r="AU16" i="1"/>
  <c r="AU52" i="1" s="1"/>
  <c r="AC39" i="2" s="1"/>
  <c r="AB16" i="1"/>
  <c r="AB52" i="1" s="1"/>
  <c r="J39" i="2" s="1"/>
  <c r="AM16" i="1"/>
  <c r="AM52" i="1" s="1"/>
  <c r="U39" i="2" s="1"/>
  <c r="CE19" i="1"/>
  <c r="CE55" i="1" s="1"/>
  <c r="BN42" i="2" s="1"/>
  <c r="CN19" i="1"/>
  <c r="CN55" i="1" s="1"/>
  <c r="BW42" i="2" s="1"/>
  <c r="BF19" i="1"/>
  <c r="BF55" i="1" s="1"/>
  <c r="CC19" i="1"/>
  <c r="CC55" i="1" s="1"/>
  <c r="BL42" i="2" s="1"/>
  <c r="BU19" i="1"/>
  <c r="BU55" i="1" s="1"/>
  <c r="BB19" i="1"/>
  <c r="BB55" i="1" s="1"/>
  <c r="AY19" i="1"/>
  <c r="AY55" i="1" s="1"/>
  <c r="AG42" i="2" s="1"/>
  <c r="CR19" i="1"/>
  <c r="CR55" i="1" s="1"/>
  <c r="CA42" i="2" s="1"/>
  <c r="AN19" i="1"/>
  <c r="AN55" i="1" s="1"/>
  <c r="V42" i="2" s="1"/>
  <c r="AK19" i="1"/>
  <c r="AK55" i="1" s="1"/>
  <c r="S42" i="2" s="1"/>
  <c r="CQ48" i="1"/>
  <c r="BZ35" i="2" s="1"/>
  <c r="CQ50" i="1"/>
  <c r="BZ37" i="2" s="1"/>
  <c r="CQ13" i="1"/>
  <c r="CQ49" i="1" s="1"/>
  <c r="BZ36" i="2" s="1"/>
  <c r="BY13" i="1"/>
  <c r="BY49" i="1" s="1"/>
  <c r="CB13" i="1"/>
  <c r="CB49" i="1" s="1"/>
  <c r="BK36" i="2" s="1"/>
  <c r="CI22" i="1"/>
  <c r="CI58" i="1" s="1"/>
  <c r="BR45" i="2" s="1"/>
  <c r="CM13" i="1"/>
  <c r="CM49" i="1" s="1"/>
  <c r="BV36" i="2" s="1"/>
  <c r="CF13" i="1"/>
  <c r="CF49" i="1" s="1"/>
  <c r="BO36" i="2" s="1"/>
  <c r="BS13" i="1"/>
  <c r="BS49" i="1" s="1"/>
  <c r="BQ22" i="1"/>
  <c r="BQ58" i="1" s="1"/>
  <c r="BO22" i="1"/>
  <c r="BO58" i="1" s="1"/>
  <c r="BE22" i="1"/>
  <c r="BE58" i="1" s="1"/>
  <c r="AZ22" i="1"/>
  <c r="AZ58" i="1" s="1"/>
  <c r="AC22" i="1"/>
  <c r="AC58" i="1" s="1"/>
  <c r="K45" i="2" s="1"/>
  <c r="AM22" i="1"/>
  <c r="AM58" i="1" s="1"/>
  <c r="U45" i="2" s="1"/>
  <c r="BR13" i="1"/>
  <c r="BR49" i="1" s="1"/>
  <c r="BL13" i="1"/>
  <c r="BL49" i="1" s="1"/>
  <c r="AY13" i="1"/>
  <c r="AY49" i="1" s="1"/>
  <c r="AG36" i="2" s="1"/>
  <c r="AM13" i="1"/>
  <c r="AM49" i="1" s="1"/>
  <c r="U36" i="2" s="1"/>
  <c r="AP13" i="1"/>
  <c r="AP49" i="1" s="1"/>
  <c r="X36" i="2" s="1"/>
  <c r="AD13" i="1"/>
  <c r="AD49" i="1" s="1"/>
  <c r="L36" i="2" s="1"/>
  <c r="CH25" i="1"/>
  <c r="CH61" i="1" s="1"/>
  <c r="BQ48" i="2" s="1"/>
  <c r="BW25" i="1"/>
  <c r="BW61" i="1" s="1"/>
  <c r="BS10" i="1"/>
  <c r="BS46" i="1" s="1"/>
  <c r="BN10" i="1"/>
  <c r="BN46" i="1" s="1"/>
  <c r="AZ10" i="1"/>
  <c r="AZ46" i="1" s="1"/>
  <c r="AT10" i="1"/>
  <c r="AT46" i="1" s="1"/>
  <c r="AB33" i="2" s="1"/>
  <c r="AR10" i="1"/>
  <c r="AR46" i="1" s="1"/>
  <c r="Z33" i="2" s="1"/>
  <c r="AD10" i="1"/>
  <c r="AD46" i="1" s="1"/>
  <c r="L33" i="2" s="1"/>
  <c r="BX16" i="1"/>
  <c r="BX52" i="1" s="1"/>
  <c r="BK16" i="1"/>
  <c r="BK52" i="1" s="1"/>
  <c r="BF16" i="1"/>
  <c r="BF52" i="1" s="1"/>
  <c r="BL16" i="1"/>
  <c r="BL52" i="1" s="1"/>
  <c r="AO16" i="1"/>
  <c r="AO52" i="1" s="1"/>
  <c r="W39" i="2" s="1"/>
  <c r="AR16" i="1"/>
  <c r="AR52" i="1" s="1"/>
  <c r="Z39" i="2" s="1"/>
  <c r="AJ16" i="1"/>
  <c r="AJ52" i="1" s="1"/>
  <c r="R39" i="2" s="1"/>
  <c r="CH19" i="1"/>
  <c r="CH55" i="1" s="1"/>
  <c r="BQ42" i="2" s="1"/>
  <c r="AO19" i="1"/>
  <c r="AO55" i="1" s="1"/>
  <c r="W42" i="2" s="1"/>
  <c r="CB10" i="1"/>
  <c r="CB46" i="1" s="1"/>
  <c r="BK33" i="2" s="1"/>
  <c r="BV13" i="1"/>
  <c r="BV49" i="1" s="1"/>
  <c r="CN13" i="1"/>
  <c r="CN49" i="1" s="1"/>
  <c r="BW36" i="2" s="1"/>
  <c r="BS22" i="1"/>
  <c r="BS58" i="1" s="1"/>
  <c r="BB22" i="1"/>
  <c r="BB58" i="1" s="1"/>
  <c r="BC22" i="1"/>
  <c r="BC58" i="1" s="1"/>
  <c r="CR22" i="1"/>
  <c r="CR58" i="1" s="1"/>
  <c r="CA45" i="2" s="1"/>
  <c r="AT22" i="1"/>
  <c r="AT58" i="1" s="1"/>
  <c r="AB45" i="2" s="1"/>
  <c r="AH22" i="1"/>
  <c r="AH58" i="1" s="1"/>
  <c r="P45" i="2" s="1"/>
  <c r="BJ13" i="1"/>
  <c r="BJ49" i="1" s="1"/>
  <c r="BU13" i="1"/>
  <c r="BU49" i="1" s="1"/>
  <c r="BB13" i="1"/>
  <c r="BB49" i="1" s="1"/>
  <c r="AC13" i="1"/>
  <c r="AC49" i="1" s="1"/>
  <c r="K36" i="2" s="1"/>
  <c r="AT13" i="1"/>
  <c r="AT49" i="1" s="1"/>
  <c r="AB36" i="2" s="1"/>
  <c r="Z13" i="1"/>
  <c r="Z49" i="1" s="1"/>
  <c r="H36" i="2" s="1"/>
  <c r="CK10" i="1"/>
  <c r="CK46" i="1" s="1"/>
  <c r="BT33" i="2" s="1"/>
  <c r="BV25" i="1"/>
  <c r="BV61" i="1" s="1"/>
  <c r="CG25" i="1"/>
  <c r="CG61" i="1" s="1"/>
  <c r="BP48" i="2" s="1"/>
  <c r="BM10" i="1"/>
  <c r="BM46" i="1" s="1"/>
  <c r="BR10" i="1"/>
  <c r="BR46" i="1" s="1"/>
  <c r="AU10" i="1"/>
  <c r="AU46" i="1" s="1"/>
  <c r="AC33" i="2" s="1"/>
  <c r="AP10" i="1"/>
  <c r="AP46" i="1" s="1"/>
  <c r="X33" i="2" s="1"/>
  <c r="AE10" i="1"/>
  <c r="AE46" i="1" s="1"/>
  <c r="M33" i="2" s="1"/>
  <c r="Y10" i="1"/>
  <c r="Y46" i="1" s="1"/>
  <c r="G33" i="2" s="1"/>
  <c r="BM16" i="1"/>
  <c r="BM52" i="1" s="1"/>
  <c r="BD16" i="1"/>
  <c r="BD52" i="1" s="1"/>
  <c r="BE16" i="1"/>
  <c r="BE52" i="1" s="1"/>
  <c r="AW16" i="1"/>
  <c r="AW52" i="1" s="1"/>
  <c r="AE39" i="2" s="1"/>
  <c r="AP16" i="1"/>
  <c r="AP52" i="1" s="1"/>
  <c r="X39" i="2" s="1"/>
  <c r="Z16" i="1"/>
  <c r="Z52" i="1" s="1"/>
  <c r="H39" i="2" s="1"/>
  <c r="AH16" i="1"/>
  <c r="AH52" i="1" s="1"/>
  <c r="P39" i="2" s="1"/>
  <c r="CP19" i="1"/>
  <c r="CP55" i="1" s="1"/>
  <c r="BY42" i="2" s="1"/>
  <c r="CL22" i="1"/>
  <c r="CL58" i="1" s="1"/>
  <c r="BU45" i="2" s="1"/>
  <c r="AZ19" i="1"/>
  <c r="AZ55" i="1" s="1"/>
  <c r="AJ19" i="1"/>
  <c r="AJ55" i="1" s="1"/>
  <c r="R42" i="2" s="1"/>
  <c r="AQ19" i="1"/>
  <c r="AQ55" i="1" s="1"/>
  <c r="Y42" i="2" s="1"/>
  <c r="CC10" i="1"/>
  <c r="CC46" i="1" s="1"/>
  <c r="BL33" i="2" s="1"/>
  <c r="BP10" i="1"/>
  <c r="BP46" i="1" s="1"/>
  <c r="BG10" i="1"/>
  <c r="BG46" i="1" s="1"/>
  <c r="BE10" i="1"/>
  <c r="BE46" i="1" s="1"/>
  <c r="BI10" i="1"/>
  <c r="BI46" i="1" s="1"/>
  <c r="AW10" i="1"/>
  <c r="AW46" i="1" s="1"/>
  <c r="AE33" i="2" s="1"/>
  <c r="AK10" i="1"/>
  <c r="AK46" i="1" s="1"/>
  <c r="S33" i="2" s="1"/>
  <c r="Z10" i="1"/>
  <c r="Z46" i="1" s="1"/>
  <c r="H33" i="2" s="1"/>
  <c r="BH16" i="1"/>
  <c r="BH52" i="1" s="1"/>
  <c r="BI16" i="1"/>
  <c r="BI52" i="1" s="1"/>
  <c r="AT16" i="1"/>
  <c r="AT52" i="1" s="1"/>
  <c r="AB39" i="2" s="1"/>
  <c r="AA16" i="1"/>
  <c r="AA52" i="1" s="1"/>
  <c r="I39" i="2" s="1"/>
  <c r="Y16" i="1"/>
  <c r="Y52" i="1" s="1"/>
  <c r="G39" i="2" s="1"/>
  <c r="CI10" i="1"/>
  <c r="CI46" i="1" s="1"/>
  <c r="BR33" i="2" s="1"/>
  <c r="CJ13" i="1"/>
  <c r="CJ49" i="1" s="1"/>
  <c r="BS36" i="2" s="1"/>
  <c r="CQ54" i="1"/>
  <c r="BZ41" i="2" s="1"/>
  <c r="CQ56" i="1"/>
  <c r="BZ43" i="2" s="1"/>
  <c r="CQ19" i="1"/>
  <c r="CQ55" i="1" s="1"/>
  <c r="BZ42" i="2" s="1"/>
  <c r="BP19" i="1"/>
  <c r="BP55" i="1" s="1"/>
  <c r="CL19" i="1"/>
  <c r="CL55" i="1" s="1"/>
  <c r="BU42" i="2" s="1"/>
  <c r="CD19" i="1"/>
  <c r="CD55" i="1" s="1"/>
  <c r="BM42" i="2" s="1"/>
  <c r="CB19" i="1"/>
  <c r="CB55" i="1" s="1"/>
  <c r="BK42" i="2" s="1"/>
  <c r="CF19" i="1"/>
  <c r="CF55" i="1" s="1"/>
  <c r="BO42" i="2" s="1"/>
  <c r="CK19" i="1"/>
  <c r="CK55" i="1" s="1"/>
  <c r="BT42" i="2" s="1"/>
  <c r="BS19" i="1"/>
  <c r="BS55" i="1" s="1"/>
  <c r="Z19" i="1"/>
  <c r="Z55" i="1" s="1"/>
  <c r="H42" i="2" s="1"/>
  <c r="BN19" i="1"/>
  <c r="BN55" i="1" s="1"/>
  <c r="BX19" i="1"/>
  <c r="BX55" i="1" s="1"/>
  <c r="AX19" i="1"/>
  <c r="AX55" i="1" s="1"/>
  <c r="AF42" i="2" s="1"/>
  <c r="AF19" i="1"/>
  <c r="AF55" i="1" s="1"/>
  <c r="N42" i="2" s="1"/>
  <c r="CG19" i="1"/>
  <c r="CG55" i="1" s="1"/>
  <c r="BP42" i="2" s="1"/>
  <c r="BZ19" i="1"/>
  <c r="BZ55" i="1" s="1"/>
  <c r="BH19" i="1"/>
  <c r="BH55" i="1" s="1"/>
  <c r="BE19" i="1"/>
  <c r="BE55" i="1" s="1"/>
  <c r="BL19" i="1"/>
  <c r="BL55" i="1" s="1"/>
  <c r="AC19" i="1"/>
  <c r="AC55" i="1" s="1"/>
  <c r="K42" i="2" s="1"/>
  <c r="AG19" i="1"/>
  <c r="AG55" i="1" s="1"/>
  <c r="O42" i="2" s="1"/>
  <c r="CG10" i="1"/>
  <c r="CG46" i="1" s="1"/>
  <c r="BP33" i="2" s="1"/>
  <c r="CG22" i="1"/>
  <c r="CG58" i="1" s="1"/>
  <c r="BP45" i="2" s="1"/>
  <c r="CM22" i="1"/>
  <c r="CM58" i="1" s="1"/>
  <c r="BV45" i="2" s="1"/>
  <c r="CI16" i="1"/>
  <c r="CI52" i="1" s="1"/>
  <c r="BR39" i="2" s="1"/>
  <c r="BZ13" i="1"/>
  <c r="BZ49" i="1" s="1"/>
  <c r="BT22" i="1"/>
  <c r="BT58" i="1" s="1"/>
  <c r="BH22" i="1"/>
  <c r="BH58" i="1" s="1"/>
  <c r="BL22" i="1"/>
  <c r="BL58" i="1" s="1"/>
  <c r="AJ22" i="1"/>
  <c r="AJ58" i="1" s="1"/>
  <c r="R45" i="2" s="1"/>
  <c r="AF22" i="1"/>
  <c r="AF58" i="1" s="1"/>
  <c r="N45" i="2" s="1"/>
  <c r="AN22" i="1"/>
  <c r="AN58" i="1" s="1"/>
  <c r="V45" i="2" s="1"/>
  <c r="BM13" i="1"/>
  <c r="BM49" i="1" s="1"/>
  <c r="BG13" i="1"/>
  <c r="BG49" i="1" s="1"/>
  <c r="AZ13" i="1"/>
  <c r="AZ49" i="1" s="1"/>
  <c r="AO13" i="1"/>
  <c r="AO49" i="1" s="1"/>
  <c r="W36" i="2" s="1"/>
  <c r="AV13" i="1"/>
  <c r="AV49" i="1" s="1"/>
  <c r="AD36" i="2" s="1"/>
  <c r="Y13" i="1"/>
  <c r="Y49" i="1" s="1"/>
  <c r="G36" i="2" s="1"/>
  <c r="AB13" i="1"/>
  <c r="AB49" i="1" s="1"/>
  <c r="J36" i="2" s="1"/>
  <c r="CE10" i="1"/>
  <c r="CE46" i="1" s="1"/>
  <c r="BN33" i="2" s="1"/>
  <c r="CI25" i="1"/>
  <c r="CI61" i="1" s="1"/>
  <c r="BR48" i="2" s="1"/>
  <c r="CA10" i="1"/>
  <c r="CA46" i="1" s="1"/>
  <c r="BJ33" i="2" s="1"/>
  <c r="BJ10" i="1"/>
  <c r="BJ46" i="1" s="1"/>
  <c r="BA10" i="1"/>
  <c r="BA46" i="1" s="1"/>
  <c r="BB10" i="1"/>
  <c r="BB46" i="1" s="1"/>
  <c r="AO10" i="1"/>
  <c r="AO46" i="1" s="1"/>
  <c r="W33" i="2" s="1"/>
  <c r="AB10" i="1"/>
  <c r="AB46" i="1" s="1"/>
  <c r="J33" i="2" s="1"/>
  <c r="CO19" i="1"/>
  <c r="CO55" i="1" s="1"/>
  <c r="BX42" i="2" s="1"/>
  <c r="BP16" i="1"/>
  <c r="BP52" i="1" s="1"/>
  <c r="BB16" i="1"/>
  <c r="BB52" i="1" s="1"/>
  <c r="AZ16" i="1"/>
  <c r="AZ52" i="1" s="1"/>
  <c r="AL16" i="1"/>
  <c r="AL52" i="1" s="1"/>
  <c r="T39" i="2" s="1"/>
  <c r="AQ16" i="1"/>
  <c r="AQ52" i="1" s="1"/>
  <c r="Y39" i="2" s="1"/>
  <c r="BY19" i="1"/>
  <c r="BY55" i="1" s="1"/>
  <c r="CO13" i="1"/>
  <c r="CO49" i="1" s="1"/>
  <c r="BX36" i="2" s="1"/>
  <c r="CM19" i="1"/>
  <c r="CM55" i="1" s="1"/>
  <c r="BV42" i="2" s="1"/>
  <c r="AE19" i="1"/>
  <c r="AE55" i="1" s="1"/>
  <c r="M42" i="2" s="1"/>
  <c r="BM19" i="1"/>
  <c r="BM55" i="1" s="1"/>
  <c r="AI19" i="1"/>
  <c r="AI55" i="1" s="1"/>
  <c r="Q42" i="2" s="1"/>
  <c r="BO19" i="1"/>
  <c r="BO55" i="1" s="1"/>
  <c r="AB19" i="1"/>
  <c r="AB55" i="1" s="1"/>
  <c r="J42" i="2" s="1"/>
  <c r="CQ47" i="1"/>
  <c r="BZ34" i="2" s="1"/>
  <c r="CQ45" i="1"/>
  <c r="BZ32" i="2" s="1"/>
  <c r="CQ10" i="1"/>
  <c r="CQ46" i="1" s="1"/>
  <c r="BZ33" i="2" s="1"/>
  <c r="BV10" i="1"/>
  <c r="BV46" i="1" s="1"/>
  <c r="CM10" i="1"/>
  <c r="CM46" i="1" s="1"/>
  <c r="BV33" i="2" s="1"/>
  <c r="CD10" i="1"/>
  <c r="CD46" i="1" s="1"/>
  <c r="BM33" i="2" s="1"/>
  <c r="BV19" i="1"/>
  <c r="BV55" i="1" s="1"/>
  <c r="BR19" i="1"/>
  <c r="BR55" i="1" s="1"/>
  <c r="BD19" i="1"/>
  <c r="BD55" i="1" s="1"/>
  <c r="BI19" i="1"/>
  <c r="BI55" i="1" s="1"/>
  <c r="AS19" i="1"/>
  <c r="AS55" i="1" s="1"/>
  <c r="AA42" i="2" s="1"/>
  <c r="AH19" i="1"/>
  <c r="AH55" i="1" s="1"/>
  <c r="P42" i="2" s="1"/>
  <c r="Y19" i="1"/>
  <c r="Y55" i="1" s="1"/>
  <c r="G42" i="2" s="1"/>
  <c r="CQ59" i="1"/>
  <c r="BZ46" i="2" s="1"/>
  <c r="CQ57" i="1"/>
  <c r="BZ44" i="2" s="1"/>
  <c r="CQ22" i="1"/>
  <c r="CQ58" i="1" s="1"/>
  <c r="BZ45" i="2" s="1"/>
  <c r="CK22" i="1"/>
  <c r="CK58" i="1" s="1"/>
  <c r="BT45" i="2" s="1"/>
  <c r="CF22" i="1"/>
  <c r="CF58" i="1" s="1"/>
  <c r="BO45" i="2" s="1"/>
  <c r="CP22" i="1"/>
  <c r="CP58" i="1" s="1"/>
  <c r="BY45" i="2" s="1"/>
  <c r="CQ53" i="1"/>
  <c r="BZ40" i="2" s="1"/>
  <c r="CQ51" i="1"/>
  <c r="BZ38" i="2" s="1"/>
  <c r="CQ16" i="1"/>
  <c r="CQ52" i="1" s="1"/>
  <c r="BZ39" i="2" s="1"/>
  <c r="CL16" i="1"/>
  <c r="CL52" i="1" s="1"/>
  <c r="BU39" i="2" s="1"/>
  <c r="CP16" i="1"/>
  <c r="CP52" i="1" s="1"/>
  <c r="BY39" i="2" s="1"/>
  <c r="BS16" i="1"/>
  <c r="BS52" i="1" s="1"/>
  <c r="CH16" i="1"/>
  <c r="CH52" i="1" s="1"/>
  <c r="BQ39" i="2" s="1"/>
  <c r="BZ16" i="1"/>
  <c r="BZ52" i="1" s="1"/>
  <c r="CG16" i="1"/>
  <c r="CG52" i="1" s="1"/>
  <c r="BP39" i="2" s="1"/>
  <c r="CK16" i="1"/>
  <c r="CK52" i="1" s="1"/>
  <c r="BT39" i="2" s="1"/>
  <c r="CF16" i="1"/>
  <c r="CF52" i="1" s="1"/>
  <c r="BO39" i="2" s="1"/>
  <c r="BV16" i="1"/>
  <c r="BV52" i="1" s="1"/>
  <c r="BY16" i="1"/>
  <c r="BY52" i="1" s="1"/>
  <c r="CB16" i="1"/>
  <c r="CB52" i="1" s="1"/>
  <c r="BK39" i="2" s="1"/>
  <c r="CE22" i="1"/>
  <c r="CE58" i="1" s="1"/>
  <c r="BN45" i="2" s="1"/>
  <c r="CC22" i="1"/>
  <c r="CC58" i="1" s="1"/>
  <c r="BL45" i="2" s="1"/>
  <c r="CN16" i="1"/>
  <c r="CN52" i="1" s="1"/>
  <c r="BW39" i="2" s="1"/>
  <c r="CG13" i="1"/>
  <c r="CG49" i="1" s="1"/>
  <c r="BP36" i="2" s="1"/>
  <c r="BG22" i="1"/>
  <c r="BG58" i="1" s="1"/>
  <c r="AY22" i="1"/>
  <c r="AY58" i="1" s="1"/>
  <c r="AG45" i="2" s="1"/>
  <c r="AU22" i="1"/>
  <c r="AU58" i="1" s="1"/>
  <c r="AC45" i="2" s="1"/>
  <c r="AL22" i="1"/>
  <c r="AL58" i="1" s="1"/>
  <c r="T45" i="2" s="1"/>
  <c r="Z22" i="1"/>
  <c r="Z58" i="1" s="1"/>
  <c r="H45" i="2" s="1"/>
  <c r="AA22" i="1"/>
  <c r="AA58" i="1" s="1"/>
  <c r="I45" i="2" s="1"/>
  <c r="BX13" i="1"/>
  <c r="BX49" i="1" s="1"/>
  <c r="BN13" i="1"/>
  <c r="BN49" i="1" s="1"/>
  <c r="BH13" i="1"/>
  <c r="BH49" i="1" s="1"/>
  <c r="BE13" i="1"/>
  <c r="BE49" i="1" s="1"/>
  <c r="AG13" i="1"/>
  <c r="AG49" i="1" s="1"/>
  <c r="O36" i="2" s="1"/>
  <c r="AQ13" i="1"/>
  <c r="AQ49" i="1" s="1"/>
  <c r="Y36" i="2" s="1"/>
  <c r="CR13" i="1"/>
  <c r="CR49" i="1" s="1"/>
  <c r="CA36" i="2" s="1"/>
  <c r="CB25" i="1"/>
  <c r="CB61" i="1" s="1"/>
  <c r="BK48" i="2" s="1"/>
  <c r="BS25" i="1"/>
  <c r="BS61" i="1" s="1"/>
  <c r="BT10" i="1"/>
  <c r="BT46" i="1" s="1"/>
  <c r="BO10" i="1"/>
  <c r="BO46" i="1" s="1"/>
  <c r="BU10" i="1"/>
  <c r="BU46" i="1" s="1"/>
  <c r="BL10" i="1"/>
  <c r="BL46" i="1" s="1"/>
  <c r="AM10" i="1"/>
  <c r="AM46" i="1" s="1"/>
  <c r="U33" i="2" s="1"/>
  <c r="AQ10" i="1"/>
  <c r="AQ46" i="1" s="1"/>
  <c r="Y33" i="2" s="1"/>
  <c r="AG10" i="1"/>
  <c r="AG46" i="1" s="1"/>
  <c r="O33" i="2" s="1"/>
  <c r="CK13" i="1"/>
  <c r="CK49" i="1" s="1"/>
  <c r="BT36" i="2" s="1"/>
  <c r="BN16" i="1"/>
  <c r="BN52" i="1" s="1"/>
  <c r="BR16" i="1"/>
  <c r="BR52" i="1" s="1"/>
  <c r="BO16" i="1"/>
  <c r="BO52" i="1" s="1"/>
  <c r="AK16" i="1"/>
  <c r="AK52" i="1" s="1"/>
  <c r="S39" i="2" s="1"/>
  <c r="AS16" i="1"/>
  <c r="AS52" i="1" s="1"/>
  <c r="AA39" i="2" s="1"/>
  <c r="AG16" i="1"/>
  <c r="AG52" i="1" s="1"/>
  <c r="O39" i="2" s="1"/>
  <c r="CJ19" i="1"/>
  <c r="CJ55" i="1" s="1"/>
  <c r="BS42" i="2" s="1"/>
  <c r="CJ10" i="1"/>
  <c r="CJ46" i="1" s="1"/>
  <c r="BS33" i="2" s="1"/>
  <c r="BG19" i="1"/>
  <c r="BG55" i="1" s="1"/>
  <c r="AT19" i="1"/>
  <c r="AT55" i="1" s="1"/>
  <c r="AB42" i="2" s="1"/>
  <c r="BK19" i="1"/>
  <c r="BK55" i="1" s="1"/>
  <c r="CO10" i="1"/>
  <c r="CO46" i="1" s="1"/>
  <c r="BX33" i="2" s="1"/>
  <c r="CA19" i="1"/>
  <c r="CA55" i="1" s="1"/>
  <c r="BJ42" i="2" s="1"/>
  <c r="BJ19" i="1"/>
  <c r="BJ55" i="1" s="1"/>
  <c r="AU19" i="1"/>
  <c r="AU55" i="1" s="1"/>
  <c r="AC42" i="2" s="1"/>
  <c r="AR19" i="1"/>
  <c r="AR55" i="1" s="1"/>
  <c r="Z42" i="2" s="1"/>
  <c r="AW19" i="1"/>
  <c r="AW55" i="1" s="1"/>
  <c r="AE42" i="2" s="1"/>
  <c r="AM19" i="1"/>
  <c r="AM55" i="1" s="1"/>
  <c r="U42" i="2" s="1"/>
  <c r="AL19" i="1"/>
  <c r="AL55" i="1" s="1"/>
  <c r="T42" i="2" s="1"/>
  <c r="CQ60" i="1"/>
  <c r="BZ47" i="2" s="1"/>
  <c r="CQ62" i="1"/>
  <c r="BZ49" i="2" s="1"/>
  <c r="CQ25" i="1"/>
  <c r="CQ61" i="1" s="1"/>
  <c r="BZ48" i="2" s="1"/>
  <c r="CE25" i="1"/>
  <c r="CE61" i="1" s="1"/>
  <c r="BN48" i="2" s="1"/>
  <c r="CP25" i="1"/>
  <c r="CP61" i="1" s="1"/>
  <c r="BY48" i="2" s="1"/>
  <c r="CD25" i="1"/>
  <c r="CD61" i="1" s="1"/>
  <c r="BM48" i="2" s="1"/>
  <c r="CO25" i="1"/>
  <c r="CO61" i="1" s="1"/>
  <c r="BX48" i="2" s="1"/>
  <c r="BZ22" i="1"/>
  <c r="BZ58" i="1" s="1"/>
  <c r="CN22" i="1"/>
  <c r="CN58" i="1" s="1"/>
  <c r="BW45" i="2" s="1"/>
  <c r="CL13" i="1"/>
  <c r="CL49" i="1" s="1"/>
  <c r="BU36" i="2" s="1"/>
  <c r="CH13" i="1"/>
  <c r="CH49" i="1" s="1"/>
  <c r="BQ36" i="2" s="1"/>
  <c r="BX22" i="1"/>
  <c r="BX58" i="1" s="1"/>
  <c r="BN22" i="1"/>
  <c r="BN58" i="1" s="1"/>
  <c r="BF22" i="1"/>
  <c r="BF58" i="1" s="1"/>
  <c r="BA22" i="1"/>
  <c r="BA58" i="1" s="1"/>
  <c r="AS22" i="1"/>
  <c r="AS58" i="1" s="1"/>
  <c r="AA45" i="2" s="1"/>
  <c r="AQ22" i="1"/>
  <c r="AQ58" i="1" s="1"/>
  <c r="Y45" i="2" s="1"/>
  <c r="AG22" i="1"/>
  <c r="AG58" i="1" s="1"/>
  <c r="O45" i="2" s="1"/>
  <c r="BT13" i="1"/>
  <c r="BT49" i="1" s="1"/>
  <c r="BO13" i="1"/>
  <c r="BO49" i="1" s="1"/>
  <c r="BI13" i="1"/>
  <c r="BI49" i="1" s="1"/>
  <c r="BC13" i="1"/>
  <c r="BC49" i="1" s="1"/>
  <c r="AL13" i="1"/>
  <c r="AL49" i="1" s="1"/>
  <c r="T36" i="2" s="1"/>
  <c r="AR13" i="1"/>
  <c r="AR49" i="1" s="1"/>
  <c r="Z36" i="2" s="1"/>
  <c r="AE13" i="1"/>
  <c r="AE49" i="1" s="1"/>
  <c r="M36" i="2" s="1"/>
  <c r="CA25" i="1"/>
  <c r="CA61" i="1" s="1"/>
  <c r="BJ48" i="2" s="1"/>
  <c r="CM25" i="1"/>
  <c r="CM61" i="1" s="1"/>
  <c r="BV48" i="2" s="1"/>
  <c r="BY10" i="1"/>
  <c r="BY46" i="1" s="1"/>
  <c r="BD10" i="1"/>
  <c r="BD46" i="1" s="1"/>
  <c r="BH10" i="1"/>
  <c r="BH46" i="1" s="1"/>
  <c r="BF10" i="1"/>
  <c r="BF46" i="1" s="1"/>
  <c r="AS10" i="1"/>
  <c r="AS46" i="1" s="1"/>
  <c r="AA33" i="2" s="1"/>
  <c r="AA10" i="1"/>
  <c r="AA46" i="1" s="1"/>
  <c r="I33" i="2" s="1"/>
  <c r="AI10" i="1"/>
  <c r="AI46" i="1" s="1"/>
  <c r="Q33" i="2" s="1"/>
  <c r="CD16" i="1"/>
  <c r="CD52" i="1" s="1"/>
  <c r="BM39" i="2" s="1"/>
  <c r="BJ16" i="1"/>
  <c r="BJ52" i="1" s="1"/>
  <c r="BG16" i="1"/>
  <c r="BG52" i="1" s="1"/>
  <c r="BA16" i="1"/>
  <c r="BA52" i="1" s="1"/>
  <c r="AE16" i="1"/>
  <c r="AE52" i="1" s="1"/>
  <c r="M39" i="2" s="1"/>
  <c r="CR16" i="1"/>
  <c r="CR52" i="1" s="1"/>
  <c r="CA39" i="2" s="1"/>
  <c r="AN16" i="1"/>
  <c r="AN52" i="1" s="1"/>
  <c r="V39" i="2" s="1"/>
  <c r="CP10" i="1"/>
  <c r="CP46" i="1" s="1"/>
  <c r="BY33" i="2" s="1"/>
  <c r="BW19" i="1"/>
  <c r="BW55" i="1" s="1"/>
  <c r="CN10" i="1"/>
  <c r="CN46" i="1" s="1"/>
  <c r="BW33" i="2" s="1"/>
  <c r="CO16" i="1"/>
  <c r="CO52" i="1" s="1"/>
  <c r="BX39" i="2" s="1"/>
  <c r="AP48" i="2" l="1"/>
  <c r="N77" i="2" s="1"/>
  <c r="AK90" i="1"/>
  <c r="AS48" i="2"/>
  <c r="Q77" i="2" s="1"/>
  <c r="AQ48" i="2"/>
  <c r="O77" i="2" s="1"/>
  <c r="AW48" i="2"/>
  <c r="U77" i="2" s="1"/>
  <c r="AW75" i="1"/>
  <c r="AK48" i="2"/>
  <c r="I77" i="2" s="1"/>
  <c r="AX48" i="2"/>
  <c r="V77" i="2" s="1"/>
  <c r="AS90" i="1"/>
  <c r="AD90" i="1"/>
  <c r="AY87" i="1"/>
  <c r="BI45" i="2"/>
  <c r="AG74" i="2" s="1"/>
  <c r="AU84" i="1"/>
  <c r="BE42" i="2"/>
  <c r="AC71" i="2" s="1"/>
  <c r="AV75" i="1"/>
  <c r="BF33" i="2"/>
  <c r="AD62" i="2" s="1"/>
  <c r="AQ90" i="1"/>
  <c r="BA48" i="2"/>
  <c r="Y77" i="2" s="1"/>
  <c r="AE75" i="1"/>
  <c r="AO33" i="2"/>
  <c r="M62" i="2" s="1"/>
  <c r="Z87" i="1"/>
  <c r="AJ45" i="2"/>
  <c r="H74" i="2" s="1"/>
  <c r="AQ81" i="1"/>
  <c r="BA39" i="2"/>
  <c r="Y68" i="2" s="1"/>
  <c r="AN75" i="1"/>
  <c r="AX33" i="2"/>
  <c r="V62" i="2" s="1"/>
  <c r="AF87" i="1"/>
  <c r="AP45" i="2"/>
  <c r="N74" i="2" s="1"/>
  <c r="Y81" i="1"/>
  <c r="AI39" i="2"/>
  <c r="G68" i="2" s="1"/>
  <c r="AI75" i="1"/>
  <c r="AS33" i="2"/>
  <c r="Q62" i="2" s="1"/>
  <c r="AS87" i="1"/>
  <c r="BC45" i="2"/>
  <c r="AA74" i="2" s="1"/>
  <c r="AK84" i="1"/>
  <c r="AU42" i="2"/>
  <c r="S71" i="2" s="1"/>
  <c r="AM84" i="1"/>
  <c r="AW42" i="2"/>
  <c r="U71" i="2" s="1"/>
  <c r="AO84" i="1"/>
  <c r="AY42" i="2"/>
  <c r="W71" i="2" s="1"/>
  <c r="AF75" i="1"/>
  <c r="AP33" i="2"/>
  <c r="N62" i="2" s="1"/>
  <c r="Y87" i="1"/>
  <c r="AI45" i="2"/>
  <c r="G74" i="2" s="1"/>
  <c r="AT81" i="1"/>
  <c r="BD39" i="2"/>
  <c r="AB68" i="2" s="1"/>
  <c r="AC90" i="1"/>
  <c r="AM48" i="2"/>
  <c r="K77" i="2" s="1"/>
  <c r="AL90" i="1"/>
  <c r="AV48" i="2"/>
  <c r="T77" i="2" s="1"/>
  <c r="AU81" i="1"/>
  <c r="BE39" i="2"/>
  <c r="AC68" i="2" s="1"/>
  <c r="AW84" i="1"/>
  <c r="BG42" i="2"/>
  <c r="AE71" i="2" s="1"/>
  <c r="Z81" i="1"/>
  <c r="AJ39" i="2"/>
  <c r="H68" i="2" s="1"/>
  <c r="AE87" i="1"/>
  <c r="AO45" i="2"/>
  <c r="M74" i="2" s="1"/>
  <c r="AF84" i="1"/>
  <c r="AP42" i="2"/>
  <c r="N71" i="2" s="1"/>
  <c r="AM81" i="1"/>
  <c r="AW39" i="2"/>
  <c r="U68" i="2" s="1"/>
  <c r="AS75" i="1"/>
  <c r="BC33" i="2"/>
  <c r="AA62" i="2" s="1"/>
  <c r="AL84" i="1"/>
  <c r="AV42" i="2"/>
  <c r="T71" i="2" s="1"/>
  <c r="AA81" i="1"/>
  <c r="AK39" i="2"/>
  <c r="I68" i="2" s="1"/>
  <c r="AD84" i="1"/>
  <c r="AN42" i="2"/>
  <c r="L71" i="2" s="1"/>
  <c r="AH81" i="1"/>
  <c r="AR39" i="2"/>
  <c r="P68" i="2" s="1"/>
  <c r="AO75" i="1"/>
  <c r="AY33" i="2"/>
  <c r="W62" i="2" s="1"/>
  <c r="AB87" i="1"/>
  <c r="AL45" i="2"/>
  <c r="J74" i="2" s="1"/>
  <c r="AD87" i="1"/>
  <c r="AN45" i="2"/>
  <c r="L74" i="2" s="1"/>
  <c r="AA84" i="1"/>
  <c r="AK42" i="2"/>
  <c r="I71" i="2" s="1"/>
  <c r="AB75" i="1"/>
  <c r="AL33" i="2"/>
  <c r="J62" i="2" s="1"/>
  <c r="Z84" i="1"/>
  <c r="AJ42" i="2"/>
  <c r="H71" i="2" s="1"/>
  <c r="AO90" i="1"/>
  <c r="AY48" i="2"/>
  <c r="W77" i="2" s="1"/>
  <c r="AN81" i="1"/>
  <c r="AX39" i="2"/>
  <c r="V68" i="2" s="1"/>
  <c r="AN84" i="1"/>
  <c r="AX42" i="2"/>
  <c r="V71" i="2" s="1"/>
  <c r="AG75" i="1"/>
  <c r="AQ33" i="2"/>
  <c r="O62" i="2" s="1"/>
  <c r="AF81" i="1"/>
  <c r="AP39" i="2"/>
  <c r="N68" i="2" s="1"/>
  <c r="AC75" i="1"/>
  <c r="AM33" i="2"/>
  <c r="K62" i="2" s="1"/>
  <c r="AM87" i="1"/>
  <c r="AW45" i="2"/>
  <c r="U74" i="2" s="1"/>
  <c r="AR90" i="1"/>
  <c r="BB48" i="2"/>
  <c r="Z77" i="2" s="1"/>
  <c r="AU75" i="1"/>
  <c r="BE33" i="2"/>
  <c r="AC62" i="2" s="1"/>
  <c r="AO81" i="1"/>
  <c r="AY39" i="2"/>
  <c r="W68" i="2" s="1"/>
  <c r="AG84" i="1"/>
  <c r="AQ42" i="2"/>
  <c r="O71" i="2" s="1"/>
  <c r="AR84" i="1"/>
  <c r="BB42" i="2"/>
  <c r="Z71" i="2" s="1"/>
  <c r="AG81" i="1"/>
  <c r="AQ39" i="2"/>
  <c r="O68" i="2" s="1"/>
  <c r="AA87" i="1"/>
  <c r="AK45" i="2"/>
  <c r="I74" i="2" s="1"/>
  <c r="AN87" i="1"/>
  <c r="AX45" i="2"/>
  <c r="V74" i="2" s="1"/>
  <c r="AT84" i="1"/>
  <c r="BD42" i="2"/>
  <c r="AB71" i="2" s="1"/>
  <c r="AB81" i="1"/>
  <c r="AL39" i="2"/>
  <c r="J68" i="2" s="1"/>
  <c r="AJ75" i="1"/>
  <c r="AT33" i="2"/>
  <c r="R62" i="2" s="1"/>
  <c r="AX87" i="1"/>
  <c r="BH45" i="2"/>
  <c r="AF74" i="2" s="1"/>
  <c r="AJ87" i="1"/>
  <c r="AT45" i="2"/>
  <c r="R74" i="2" s="1"/>
  <c r="AC87" i="1"/>
  <c r="AM45" i="2"/>
  <c r="K74" i="2" s="1"/>
  <c r="AO87" i="1"/>
  <c r="AY45" i="2"/>
  <c r="W74" i="2" s="1"/>
  <c r="AB84" i="1"/>
  <c r="AL42" i="2"/>
  <c r="J71" i="2" s="1"/>
  <c r="AY90" i="1"/>
  <c r="BI48" i="2"/>
  <c r="AG77" i="2" s="1"/>
  <c r="AT75" i="1"/>
  <c r="BD33" i="2"/>
  <c r="AB62" i="2" s="1"/>
  <c r="Z75" i="1"/>
  <c r="AJ33" i="2"/>
  <c r="H62" i="2" s="1"/>
  <c r="AW81" i="1"/>
  <c r="BG39" i="2"/>
  <c r="AE68" i="2" s="1"/>
  <c r="AJ90" i="1"/>
  <c r="AT48" i="2"/>
  <c r="R77" i="2" s="1"/>
  <c r="AW87" i="1"/>
  <c r="BG45" i="2"/>
  <c r="AE74" i="2" s="1"/>
  <c r="AY81" i="1"/>
  <c r="BI39" i="2"/>
  <c r="AG68" i="2" s="1"/>
  <c r="AY84" i="1"/>
  <c r="BI42" i="2"/>
  <c r="AG71" i="2" s="1"/>
  <c r="AQ75" i="1"/>
  <c r="BA33" i="2"/>
  <c r="Y62" i="2" s="1"/>
  <c r="AR87" i="1"/>
  <c r="BB45" i="2"/>
  <c r="Z74" i="2" s="1"/>
  <c r="Y75" i="1"/>
  <c r="AI33" i="2"/>
  <c r="G62" i="2" s="1"/>
  <c r="AP87" i="1"/>
  <c r="AZ45" i="2"/>
  <c r="X74" i="2" s="1"/>
  <c r="AP75" i="1"/>
  <c r="AZ33" i="2"/>
  <c r="X62" i="2" s="1"/>
  <c r="AT87" i="1"/>
  <c r="BD45" i="2"/>
  <c r="AB74" i="2" s="1"/>
  <c r="AS81" i="1"/>
  <c r="BC39" i="2"/>
  <c r="AA68" i="2" s="1"/>
  <c r="AS84" i="1"/>
  <c r="BC42" i="2"/>
  <c r="AA71" i="2" s="1"/>
  <c r="AE90" i="1"/>
  <c r="AO48" i="2"/>
  <c r="M77" i="2" s="1"/>
  <c r="AP90" i="1"/>
  <c r="AZ48" i="2"/>
  <c r="X77" i="2" s="1"/>
  <c r="AQ87" i="1"/>
  <c r="BA45" i="2"/>
  <c r="Y74" i="2" s="1"/>
  <c r="AX75" i="1"/>
  <c r="BH33" i="2"/>
  <c r="AF62" i="2" s="1"/>
  <c r="AV84" i="1"/>
  <c r="BF42" i="2"/>
  <c r="AD71" i="2" s="1"/>
  <c r="AI84" i="1"/>
  <c r="AS42" i="2"/>
  <c r="Q71" i="2" s="1"/>
  <c r="AH84" i="1"/>
  <c r="AR42" i="2"/>
  <c r="P71" i="2" s="1"/>
  <c r="AD81" i="1"/>
  <c r="AN39" i="2"/>
  <c r="L68" i="2" s="1"/>
  <c r="AL75" i="1"/>
  <c r="AV33" i="2"/>
  <c r="T62" i="2" s="1"/>
  <c r="AK81" i="1"/>
  <c r="AU39" i="2"/>
  <c r="S68" i="2" s="1"/>
  <c r="AM75" i="1"/>
  <c r="AW33" i="2"/>
  <c r="U62" i="2" s="1"/>
  <c r="AE84" i="1"/>
  <c r="AO42" i="2"/>
  <c r="M71" i="2" s="1"/>
  <c r="AP81" i="1"/>
  <c r="AZ39" i="2"/>
  <c r="X68" i="2" s="1"/>
  <c r="AY75" i="1"/>
  <c r="BI33" i="2"/>
  <c r="AG62" i="2" s="1"/>
  <c r="AI87" i="1"/>
  <c r="AS45" i="2"/>
  <c r="Q74" i="2" s="1"/>
  <c r="AH87" i="1"/>
  <c r="AR45" i="2"/>
  <c r="P74" i="2" s="1"/>
  <c r="AP84" i="1"/>
  <c r="AZ42" i="2"/>
  <c r="X71" i="2" s="1"/>
  <c r="Z90" i="1"/>
  <c r="AJ48" i="2"/>
  <c r="H77" i="2" s="1"/>
  <c r="AX90" i="1"/>
  <c r="BH48" i="2"/>
  <c r="AF77" i="2" s="1"/>
  <c r="AJ84" i="1"/>
  <c r="AT42" i="2"/>
  <c r="R71" i="2" s="1"/>
  <c r="AI81" i="1"/>
  <c r="AS39" i="2"/>
  <c r="Q68" i="2" s="1"/>
  <c r="AR81" i="1"/>
  <c r="BB39" i="2"/>
  <c r="Z68" i="2" s="1"/>
  <c r="AC84" i="1"/>
  <c r="AM42" i="2"/>
  <c r="K71" i="2" s="1"/>
  <c r="AX84" i="1"/>
  <c r="BH42" i="2"/>
  <c r="AF71" i="2" s="1"/>
  <c r="Y84" i="1"/>
  <c r="AI42" i="2"/>
  <c r="G71" i="2" s="1"/>
  <c r="AC81" i="1"/>
  <c r="AM39" i="2"/>
  <c r="K68" i="2" s="1"/>
  <c r="AE81" i="1"/>
  <c r="AO39" i="2"/>
  <c r="M68" i="2" s="1"/>
  <c r="AR75" i="1"/>
  <c r="BB33" i="2"/>
  <c r="Z62" i="2" s="1"/>
  <c r="AV81" i="1"/>
  <c r="BF39" i="2"/>
  <c r="AD68" i="2" s="1"/>
  <c r="Y90" i="1"/>
  <c r="AI48" i="2"/>
  <c r="G77" i="2" s="1"/>
  <c r="AT90" i="1"/>
  <c r="BD48" i="2"/>
  <c r="AB77" i="2" s="1"/>
  <c r="AG87" i="1"/>
  <c r="AQ45" i="2"/>
  <c r="O74" i="2" s="1"/>
  <c r="AD75" i="1"/>
  <c r="AN33" i="2"/>
  <c r="L62" i="2" s="1"/>
  <c r="AU87" i="1"/>
  <c r="BE45" i="2"/>
  <c r="AC74" i="2" s="1"/>
  <c r="AK75" i="1"/>
  <c r="AU33" i="2"/>
  <c r="S62" i="2" s="1"/>
  <c r="AX81" i="1"/>
  <c r="BH39" i="2"/>
  <c r="AF68" i="2" s="1"/>
  <c r="AQ84" i="1"/>
  <c r="BA42" i="2"/>
  <c r="Y71" i="2" s="1"/>
  <c r="AA75" i="1"/>
  <c r="AK33" i="2"/>
  <c r="I62" i="2" s="1"/>
  <c r="AK87" i="1"/>
  <c r="AU45" i="2"/>
  <c r="S74" i="2" s="1"/>
  <c r="AH75" i="1"/>
  <c r="AR33" i="2"/>
  <c r="P62" i="2" s="1"/>
  <c r="AL81" i="1"/>
  <c r="AV39" i="2"/>
  <c r="T68" i="2" s="1"/>
  <c r="AU90" i="1"/>
  <c r="BE48" i="2"/>
  <c r="AC77" i="2" s="1"/>
  <c r="AJ81" i="1"/>
  <c r="AT39" i="2"/>
  <c r="R68" i="2" s="1"/>
  <c r="AV90" i="1"/>
  <c r="BF48" i="2"/>
  <c r="AD77" i="2" s="1"/>
  <c r="AL87" i="1"/>
  <c r="AV45" i="2"/>
  <c r="T74" i="2" s="1"/>
  <c r="AB90" i="1"/>
  <c r="AL48" i="2"/>
  <c r="J77" i="2" s="1"/>
  <c r="AH90" i="1"/>
  <c r="AR48" i="2"/>
  <c r="P77" i="2" s="1"/>
  <c r="AW90" i="1"/>
  <c r="BG48" i="2"/>
  <c r="AE77" i="2" s="1"/>
  <c r="AR78" i="1"/>
  <c r="BB36" i="2"/>
  <c r="Z65" i="2" s="1"/>
  <c r="AI78" i="1"/>
  <c r="AS36" i="2"/>
  <c r="Q65" i="2" s="1"/>
  <c r="AU78" i="1"/>
  <c r="BE36" i="2"/>
  <c r="AC65" i="2" s="1"/>
  <c r="AQ78" i="1"/>
  <c r="BA36" i="2"/>
  <c r="Y65" i="2" s="1"/>
  <c r="AP78" i="1"/>
  <c r="AZ36" i="2"/>
  <c r="X65" i="2" s="1"/>
  <c r="AJ78" i="1"/>
  <c r="AT36" i="2"/>
  <c r="R65" i="2" s="1"/>
  <c r="AG78" i="1"/>
  <c r="AQ36" i="2"/>
  <c r="O65" i="2" s="1"/>
  <c r="Y78" i="1"/>
  <c r="AI36" i="2"/>
  <c r="G65" i="2" s="1"/>
  <c r="AC78" i="1"/>
  <c r="AM36" i="2"/>
  <c r="K65" i="2" s="1"/>
  <c r="AT78" i="1"/>
  <c r="BD36" i="2"/>
  <c r="AB65" i="2" s="1"/>
  <c r="AD78" i="1"/>
  <c r="AN36" i="2"/>
  <c r="L65" i="2" s="1"/>
  <c r="AB78" i="1"/>
  <c r="AL36" i="2"/>
  <c r="J65" i="2" s="1"/>
  <c r="AM78" i="1"/>
  <c r="AW36" i="2"/>
  <c r="U65" i="2" s="1"/>
  <c r="AF78" i="1"/>
  <c r="AP36" i="2"/>
  <c r="N65" i="2" s="1"/>
  <c r="AY78" i="1"/>
  <c r="BI36" i="2"/>
  <c r="AG65" i="2" s="1"/>
  <c r="AX78" i="1"/>
  <c r="BH36" i="2"/>
  <c r="AF65" i="2" s="1"/>
  <c r="AE78" i="1"/>
  <c r="AO36" i="2"/>
  <c r="M65" i="2" s="1"/>
  <c r="Z78" i="1"/>
  <c r="AJ36" i="2"/>
  <c r="H65" i="2" s="1"/>
  <c r="AO78" i="1"/>
  <c r="AY36" i="2"/>
  <c r="W65" i="2" s="1"/>
  <c r="AS78" i="1"/>
  <c r="BC36" i="2"/>
  <c r="AA65" i="2" s="1"/>
  <c r="AK78" i="1"/>
  <c r="AU36" i="2"/>
  <c r="S65" i="2" s="1"/>
  <c r="AH78" i="1"/>
  <c r="AR36" i="2"/>
  <c r="P65" i="2" s="1"/>
  <c r="AW78" i="1"/>
  <c r="BG36" i="2"/>
  <c r="AE65" i="2" s="1"/>
  <c r="AL78" i="1"/>
  <c r="AV36" i="2"/>
  <c r="T65" i="2" s="1"/>
  <c r="AN78" i="1"/>
  <c r="AX36" i="2"/>
  <c r="V65" i="2" s="1"/>
  <c r="AA78" i="1"/>
  <c r="AK36" i="2"/>
  <c r="I65" i="2" s="1"/>
  <c r="AV78" i="1"/>
  <c r="BF36" i="2"/>
  <c r="AD6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Kenichi Kurihara</author>
  </authors>
  <commentList>
    <comment ref="D9" authorId="0" shapeId="0" xr:uid="{903A19EA-A5DC-4E48-A94C-7F01E7EF82A4}">
      <text>
        <r>
          <rPr>
            <b/>
            <sz val="18"/>
            <color indexed="81"/>
            <rFont val="MS P ゴシック"/>
            <family val="3"/>
            <charset val="128"/>
          </rPr>
          <t>西暦表示の下2桁を半角数値で入力してください</t>
        </r>
      </text>
    </comment>
    <comment ref="AI25" authorId="0" shapeId="0" xr:uid="{501D336A-7672-4AF0-BAA9-4640E87877E3}">
      <text>
        <r>
          <rPr>
            <b/>
            <sz val="16"/>
            <color indexed="81"/>
            <rFont val="MS P ゴシック"/>
            <family val="3"/>
            <charset val="128"/>
          </rPr>
          <t>このエリアは工程の流れを見やすくするため左下の表と同じ内容を示したのもので、印刷対象外です。</t>
        </r>
      </text>
    </comment>
  </commentList>
</comments>
</file>

<file path=xl/sharedStrings.xml><?xml version="1.0" encoding="utf-8"?>
<sst xmlns="http://schemas.openxmlformats.org/spreadsheetml/2006/main" count="275" uniqueCount="106">
  <si>
    <t>＊＊業務工程表作成システム  V1.2 [TMF-5001N] ＊＊ By TECTOPLAN 1988</t>
  </si>
  <si>
    <t>表印刷 :</t>
  </si>
  <si>
    <t>R39:91C21:51</t>
  </si>
  <si>
    <t xml:space="preserve">事務所名称  </t>
  </si>
  <si>
    <t>1級建築士事務所 栗原建築事務所</t>
  </si>
  <si>
    <t>件  №:</t>
  </si>
  <si>
    <t>予備計算領域</t>
  </si>
  <si>
    <t>初年度 =</t>
  </si>
  <si>
    <t>表示パターン／基本=</t>
  </si>
  <si>
    <t>*</t>
  </si>
  <si>
    <t xml:space="preserve"> □*</t>
  </si>
  <si>
    <t>*□</t>
  </si>
  <si>
    <t>*□*</t>
  </si>
  <si>
    <t>件  名:</t>
  </si>
  <si>
    <t>開始月 =</t>
  </si>
  <si>
    <t xml:space="preserve">            １旬数=</t>
  </si>
  <si>
    <t>* の繰返し数</t>
  </si>
  <si>
    <t xml:space="preserve">入力日: </t>
  </si>
  <si>
    <t>着手</t>
  </si>
  <si>
    <t>完了</t>
  </si>
  <si>
    <t xml:space="preserve"> *  期間</t>
  </si>
  <si>
    <t>年</t>
  </si>
  <si>
    <t>月</t>
  </si>
  <si>
    <t>日</t>
  </si>
  <si>
    <t>旬</t>
  </si>
  <si>
    <t>月数</t>
  </si>
  <si>
    <t>旬数</t>
  </si>
  <si>
    <t>調査，予備業務等</t>
  </si>
  <si>
    <t xml:space="preserve"> </t>
  </si>
  <si>
    <t>日付</t>
  </si>
  <si>
    <t>開始</t>
  </si>
  <si>
    <t>基本設計･ 計画</t>
  </si>
  <si>
    <t>実施設計</t>
  </si>
  <si>
    <t>工事監理</t>
  </si>
  <si>
    <t xml:space="preserve">その他(申請等) </t>
  </si>
  <si>
    <t>工    事</t>
  </si>
  <si>
    <t>確認申請</t>
  </si>
  <si>
    <t>確認決済</t>
  </si>
  <si>
    <t>図渡説明</t>
  </si>
  <si>
    <t>標識設置</t>
  </si>
  <si>
    <t>竣工検査</t>
  </si>
  <si>
    <t xml:space="preserve">印刷: </t>
  </si>
  <si>
    <t>１．R39:91C21:51</t>
  </si>
  <si>
    <t>MP/Gで！！</t>
  </si>
  <si>
    <t xml:space="preserve">  * * 業 務 工 程 表 * *</t>
  </si>
  <si>
    <t>設計／工事監理</t>
  </si>
  <si>
    <t>№</t>
  </si>
  <si>
    <t xml:space="preserve"> 項  目</t>
  </si>
  <si>
    <t>上</t>
  </si>
  <si>
    <t>中</t>
  </si>
  <si>
    <t>下</t>
  </si>
  <si>
    <t xml:space="preserve"> 調査企画･準備業務等</t>
  </si>
  <si>
    <t>ヶ月</t>
  </si>
  <si>
    <t xml:space="preserve"> 基本計画･基本設計</t>
  </si>
  <si>
    <t xml:space="preserve"> 実  施   設  計</t>
  </si>
  <si>
    <t xml:space="preserve"> 工  事   監  理</t>
  </si>
  <si>
    <t xml:space="preserve"> 申 請 等  業 務</t>
  </si>
  <si>
    <t xml:space="preserve"> 工          事</t>
  </si>
  <si>
    <t>各欄下段の”□”の下の数値は日付を示す</t>
  </si>
  <si>
    <t>(２)</t>
  </si>
  <si>
    <t>* の繰返数</t>
    <phoneticPr fontId="7"/>
  </si>
  <si>
    <t>▼印刷エリア（印刷範囲設定済-A4サイズ）</t>
    <rPh sb="1" eb="3">
      <t>インサツ</t>
    </rPh>
    <rPh sb="7" eb="11">
      <t>インサツハンイ</t>
    </rPh>
    <rPh sb="11" eb="14">
      <t>セッテイスミ</t>
    </rPh>
    <phoneticPr fontId="7"/>
  </si>
  <si>
    <t>件№:</t>
    <phoneticPr fontId="7"/>
  </si>
  <si>
    <t xml:space="preserve">印刷日: </t>
    <rPh sb="0" eb="2">
      <t>インサツ</t>
    </rPh>
    <phoneticPr fontId="7"/>
  </si>
  <si>
    <t>南品川ビル新築工事</t>
    <rPh sb="0" eb="3">
      <t>ミナミシナガワ</t>
    </rPh>
    <phoneticPr fontId="7"/>
  </si>
  <si>
    <t>▼物件情報入力エリア</t>
    <rPh sb="1" eb="5">
      <t>ブッケンジョウホウ</t>
    </rPh>
    <rPh sb="5" eb="7">
      <t>ニュウリョク</t>
    </rPh>
    <phoneticPr fontId="7"/>
  </si>
  <si>
    <t>業務工程表印刷システム</t>
    <rPh sb="0" eb="2">
      <t>ギョウム</t>
    </rPh>
    <rPh sb="2" eb="5">
      <t>コウテイヒョウ</t>
    </rPh>
    <rPh sb="5" eb="7">
      <t>インサツ</t>
    </rPh>
    <phoneticPr fontId="7"/>
  </si>
  <si>
    <t>▼準備エリア（印刷範囲設定外）</t>
    <rPh sb="1" eb="3">
      <t>ジュンビ</t>
    </rPh>
    <rPh sb="7" eb="9">
      <t>インサツ</t>
    </rPh>
    <rPh sb="9" eb="11">
      <t>ハンイ</t>
    </rPh>
    <rPh sb="11" eb="13">
      <t>セッテイ</t>
    </rPh>
    <rPh sb="13" eb="14">
      <t>ガイ</t>
    </rPh>
    <phoneticPr fontId="7"/>
  </si>
  <si>
    <t>各欄の”□”の下の数値は日付を示す</t>
    <phoneticPr fontId="7"/>
  </si>
  <si>
    <t>※西暦で下2桁のみ入力。</t>
    <rPh sb="1" eb="3">
      <t>セイレキ</t>
    </rPh>
    <rPh sb="4" eb="5">
      <t>シモ</t>
    </rPh>
    <rPh sb="6" eb="7">
      <t>ケタ</t>
    </rPh>
    <rPh sb="9" eb="11">
      <t>ニュウリョク</t>
    </rPh>
    <phoneticPr fontId="7"/>
  </si>
  <si>
    <t xml:space="preserve">  業 務 工 程 表</t>
    <phoneticPr fontId="7"/>
  </si>
  <si>
    <t>年</t>
    <rPh sb="0" eb="1">
      <t>ネン</t>
    </rPh>
    <phoneticPr fontId="7"/>
  </si>
  <si>
    <t>月</t>
    <rPh sb="0" eb="1">
      <t>ツキ</t>
    </rPh>
    <phoneticPr fontId="7"/>
  </si>
  <si>
    <t>ケ</t>
    <phoneticPr fontId="7"/>
  </si>
  <si>
    <t>1級建築士事務所 TCT設計</t>
    <rPh sb="12" eb="14">
      <t>セッケイ</t>
    </rPh>
    <phoneticPr fontId="7"/>
  </si>
  <si>
    <t>入力、作成印刷方法</t>
    <rPh sb="0" eb="2">
      <t>ニュウリョク</t>
    </rPh>
    <rPh sb="3" eb="5">
      <t>サクセイ</t>
    </rPh>
    <rPh sb="5" eb="7">
      <t>インサツ</t>
    </rPh>
    <rPh sb="7" eb="9">
      <t>ホウホウ</t>
    </rPh>
    <phoneticPr fontId="7"/>
  </si>
  <si>
    <t>出力印刷例</t>
    <rPh sb="0" eb="2">
      <t>シュツリョク</t>
    </rPh>
    <rPh sb="2" eb="4">
      <t>インサツ</t>
    </rPh>
    <rPh sb="4" eb="5">
      <t>レイ</t>
    </rPh>
    <phoneticPr fontId="7"/>
  </si>
  <si>
    <t>アーキシートAS811  業務工程表印刷システム</t>
    <phoneticPr fontId="7"/>
  </si>
  <si>
    <t>製品概要</t>
    <rPh sb="0" eb="4">
      <t>セイヒンガイヨウ</t>
    </rPh>
    <phoneticPr fontId="7"/>
  </si>
  <si>
    <t>工程表作成システム 　認証手続き　</t>
    <rPh sb="0" eb="3">
      <t>コウテイヒョウ</t>
    </rPh>
    <rPh sb="3" eb="5">
      <t>サクセイ</t>
    </rPh>
    <rPh sb="11" eb="13">
      <t>ニンショウ</t>
    </rPh>
    <rPh sb="13" eb="15">
      <t>テツヅ</t>
    </rPh>
    <phoneticPr fontId="19"/>
  </si>
  <si>
    <t>-</t>
    <phoneticPr fontId="19"/>
  </si>
  <si>
    <t>印刷設定エリアのマスキングが解除できましたら、正常な形態で印刷できます。</t>
    <rPh sb="0" eb="2">
      <t>インサツ</t>
    </rPh>
    <rPh sb="2" eb="4">
      <t>セッテイ</t>
    </rPh>
    <rPh sb="14" eb="16">
      <t>カイジョ</t>
    </rPh>
    <rPh sb="23" eb="25">
      <t>セイジョウ</t>
    </rPh>
    <rPh sb="26" eb="28">
      <t>ケイタイ</t>
    </rPh>
    <rPh sb="29" eb="31">
      <t>インサツ</t>
    </rPh>
    <phoneticPr fontId="19"/>
  </si>
  <si>
    <t>認証処理ページ（非公開）</t>
    <rPh sb="0" eb="2">
      <t>ニンショウ</t>
    </rPh>
    <rPh sb="2" eb="4">
      <t>ショリ</t>
    </rPh>
    <rPh sb="8" eb="11">
      <t>ヒコウカイ</t>
    </rPh>
    <phoneticPr fontId="19"/>
  </si>
  <si>
    <t>マイナーバージョン</t>
    <phoneticPr fontId="7"/>
  </si>
  <si>
    <t>R1.0</t>
    <phoneticPr fontId="7"/>
  </si>
  <si>
    <t>認証番号照合計算</t>
    <rPh sb="0" eb="4">
      <t>ニンショウバンゴウ</t>
    </rPh>
    <rPh sb="4" eb="6">
      <t>ショウゴウ</t>
    </rPh>
    <rPh sb="6" eb="8">
      <t>ケイサン</t>
    </rPh>
    <phoneticPr fontId="7"/>
  </si>
  <si>
    <t>入力ユーザーID</t>
    <rPh sb="0" eb="2">
      <t>ニュウリョク</t>
    </rPh>
    <phoneticPr fontId="7"/>
  </si>
  <si>
    <t>-</t>
    <phoneticPr fontId="7"/>
  </si>
  <si>
    <t>設定値A</t>
    <rPh sb="0" eb="3">
      <t>セッテイチ</t>
    </rPh>
    <phoneticPr fontId="22"/>
  </si>
  <si>
    <t>設定値B</t>
    <rPh sb="0" eb="3">
      <t>セッテイチ</t>
    </rPh>
    <phoneticPr fontId="17"/>
  </si>
  <si>
    <t>計算解除キー</t>
    <rPh sb="0" eb="2">
      <t>ケイサン</t>
    </rPh>
    <phoneticPr fontId="7"/>
  </si>
  <si>
    <t>入力解除キー</t>
    <rPh sb="0" eb="2">
      <t>ニュウリョク</t>
    </rPh>
    <phoneticPr fontId="7"/>
  </si>
  <si>
    <t>1＝解除キー入力有り</t>
    <phoneticPr fontId="7"/>
  </si>
  <si>
    <t>認証番号が正しいことが確認されました。</t>
    <rPh sb="0" eb="4">
      <t>ニンショウバンゴウ</t>
    </rPh>
    <phoneticPr fontId="19"/>
  </si>
  <si>
    <t>正しい認証番号の入力を確認できません。</t>
    <rPh sb="0" eb="1">
      <t>タダ</t>
    </rPh>
    <rPh sb="3" eb="7">
      <t>ニンショウバンゴウ</t>
    </rPh>
    <rPh sb="8" eb="10">
      <t>ニュウリョク</t>
    </rPh>
    <phoneticPr fontId="7"/>
  </si>
  <si>
    <t>認証手続き完了前には印刷エリアにマスキングがかかっています。正しい認証番号を入力して制限を解除してください。</t>
    <rPh sb="0" eb="4">
      <t>ニンショウテツヅ</t>
    </rPh>
    <rPh sb="5" eb="8">
      <t>カンリョウマエ</t>
    </rPh>
    <rPh sb="10" eb="12">
      <t>インサツ</t>
    </rPh>
    <rPh sb="30" eb="31">
      <t>タダ</t>
    </rPh>
    <rPh sb="33" eb="37">
      <t>ニンショウバンゴウ</t>
    </rPh>
    <rPh sb="38" eb="40">
      <t>ニュウリョク</t>
    </rPh>
    <rPh sb="42" eb="44">
      <t>セイゲン</t>
    </rPh>
    <rPh sb="45" eb="47">
      <t>カイジョ</t>
    </rPh>
    <phoneticPr fontId="7"/>
  </si>
  <si>
    <t>正しく認証されると工程表シートの印刷制限（マスキング）が解除されます。</t>
    <rPh sb="0" eb="1">
      <t>タダ</t>
    </rPh>
    <rPh sb="3" eb="5">
      <t>ニンショウ</t>
    </rPh>
    <rPh sb="9" eb="12">
      <t>コウテイヒョウ</t>
    </rPh>
    <rPh sb="16" eb="20">
      <t>インサツセイゲン</t>
    </rPh>
    <rPh sb="28" eb="30">
      <t>カイジョ</t>
    </rPh>
    <phoneticPr fontId="19"/>
  </si>
  <si>
    <t>印刷制限解除状態でファイルを上書し、基本フォームとして保存してください。</t>
    <rPh sb="0" eb="4">
      <t>インサツセイゲン</t>
    </rPh>
    <rPh sb="4" eb="8">
      <t>カイジョジョウタイ</t>
    </rPh>
    <rPh sb="14" eb="16">
      <t>ウワガ</t>
    </rPh>
    <rPh sb="18" eb="20">
      <t>キホン</t>
    </rPh>
    <rPh sb="27" eb="29">
      <t>ホゾン</t>
    </rPh>
    <phoneticPr fontId="7"/>
  </si>
  <si>
    <t xml:space="preserve">■まず、認証手続きをして印刷設定エリアの印刷制限（マスキング処理）を外してください。
　印刷制限解除状態でファイルを上書し、基本フォームとして保存してください。
■印刷範囲はA4サイズで設定済ですので、プレビューで確認後印刷してください。
■工程表シートの入力用セル（薄黄色）に半角数字で入力してください。
■入力した結果の工程表は2段で印刷されますが、把握しやすいように下段と同じ内容が印刷エリアの右横に並んで表示されます。
■工程表シートの入力用の薄黄色のセル以外には誤って関数設定等を消去しないように保護設定してありますが、セル幅等の書式や、文字の書体やサイズは利用者にて変更可能です。
■物件ごとに入力し工程表ができましたら、物件ごとにファイル名をつけて保存してください。
</t>
    <rPh sb="4" eb="6">
      <t>ニンショウ</t>
    </rPh>
    <rPh sb="6" eb="8">
      <t>テツヅ</t>
    </rPh>
    <rPh sb="12" eb="16">
      <t>インサツセッテイ</t>
    </rPh>
    <rPh sb="30" eb="32">
      <t>ショリ</t>
    </rPh>
    <rPh sb="34" eb="35">
      <t>ハズ</t>
    </rPh>
    <rPh sb="128" eb="131">
      <t>ニュウリョクヨウ</t>
    </rPh>
    <rPh sb="139" eb="141">
      <t>ハンカク</t>
    </rPh>
    <rPh sb="141" eb="143">
      <t>スウジ</t>
    </rPh>
    <rPh sb="155" eb="157">
      <t>ニュウリョク</t>
    </rPh>
    <rPh sb="159" eb="161">
      <t>ケッカ</t>
    </rPh>
    <rPh sb="162" eb="164">
      <t>コウテイ</t>
    </rPh>
    <rPh sb="164" eb="165">
      <t>ヒョウ</t>
    </rPh>
    <rPh sb="167" eb="168">
      <t>ダン</t>
    </rPh>
    <rPh sb="169" eb="171">
      <t>インサツ</t>
    </rPh>
    <rPh sb="177" eb="179">
      <t>ハアク</t>
    </rPh>
    <rPh sb="186" eb="188">
      <t>カダン</t>
    </rPh>
    <rPh sb="189" eb="190">
      <t>オナ</t>
    </rPh>
    <rPh sb="191" eb="193">
      <t>ナイヨウ</t>
    </rPh>
    <rPh sb="194" eb="196">
      <t>インサツ</t>
    </rPh>
    <rPh sb="200" eb="201">
      <t>ミギ</t>
    </rPh>
    <rPh sb="201" eb="202">
      <t>ヨコ</t>
    </rPh>
    <rPh sb="203" eb="204">
      <t>ナラ</t>
    </rPh>
    <rPh sb="206" eb="208">
      <t>ヒョウジ</t>
    </rPh>
    <rPh sb="267" eb="268">
      <t>ハバ</t>
    </rPh>
    <rPh sb="268" eb="269">
      <t>ナド</t>
    </rPh>
    <rPh sb="270" eb="272">
      <t>ショシキ</t>
    </rPh>
    <rPh sb="274" eb="276">
      <t>モジ</t>
    </rPh>
    <phoneticPr fontId="7"/>
  </si>
  <si>
    <t>MSエクセル利用の簡易な建築事務所向けのシステムフォームです。
設計・工事監理業務の受注から工事完成までの最大18ヶ月間までの大まかな業務全体の流れを示す簡単な工程表を作成します。
工程表シートの入力エリアに設定された薄黄色のセルへの簡単な入力で、自動的に下図のようなA4サイズの工程表を生成、印刷できます。</t>
    <rPh sb="12" eb="17">
      <t>ケンチクジムショ</t>
    </rPh>
    <rPh sb="17" eb="18">
      <t>ム</t>
    </rPh>
    <rPh sb="53" eb="55">
      <t>サイダイ</t>
    </rPh>
    <rPh sb="58" eb="59">
      <t>ゲツ</t>
    </rPh>
    <rPh sb="59" eb="60">
      <t>カン</t>
    </rPh>
    <rPh sb="124" eb="127">
      <t>ジドウテキ</t>
    </rPh>
    <rPh sb="128" eb="129">
      <t>シタ</t>
    </rPh>
    <rPh sb="144" eb="146">
      <t>セイセイ</t>
    </rPh>
    <phoneticPr fontId="7"/>
  </si>
  <si>
    <t xml:space="preserve">事務所名称 </t>
    <phoneticPr fontId="7"/>
  </si>
  <si>
    <t>書式番号</t>
    <rPh sb="0" eb="2">
      <t>ショシキ</t>
    </rPh>
    <rPh sb="2" eb="4">
      <t>バンゴウ</t>
    </rPh>
    <phoneticPr fontId="7"/>
  </si>
  <si>
    <t>ユーザーID入力→</t>
    <rPh sb="6" eb="8">
      <t>ニュウリョク</t>
    </rPh>
    <phoneticPr fontId="19"/>
  </si>
  <si>
    <t>解除キー入力→</t>
    <rPh sb="0" eb="2">
      <t>カイジョ</t>
    </rPh>
    <rPh sb="4" eb="6">
      <t>ニュウリョク</t>
    </rPh>
    <phoneticPr fontId="19"/>
  </si>
  <si>
    <t>販売元であるピーシー・セーフティーから入手したユーザーIDと解除キーを入力してください。</t>
    <phoneticPr fontId="7"/>
  </si>
  <si>
    <t>No.240602-001</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</si>
</sst>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yy/m/d"/>
    <numFmt numFmtId="178" formatCode="0_);[Red]\(0\)"/>
    <numFmt numFmtId="179" formatCode="0000000"/>
    <numFmt numFmtId="180" formatCode="000"/>
    <numFmt numFmtId="181" formatCode="0000"/>
  </numFmts>
  <fonts count="25">
    <font>
      <sz val="12"/>
      <name val="System"/>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name val="ＭＳ ゴシック"/>
      <family val="3"/>
      <charset val="128"/>
    </font>
    <font>
      <sz val="14"/>
      <name val="ＭＳ ゴシック"/>
      <family val="3"/>
      <charset val="128"/>
    </font>
    <font>
      <sz val="11"/>
      <name val="ＭＳ ゴシック"/>
      <family val="3"/>
      <charset val="128"/>
    </font>
    <font>
      <sz val="6"/>
      <name val="System"/>
      <charset val="128"/>
    </font>
    <font>
      <sz val="9"/>
      <name val="ＭＳ ゴシック"/>
      <family val="3"/>
      <charset val="128"/>
    </font>
    <font>
      <sz val="14"/>
      <name val="System"/>
      <charset val="128"/>
    </font>
    <font>
      <b/>
      <sz val="18"/>
      <name val="ＭＳ ゴシック"/>
      <family val="3"/>
      <charset val="128"/>
    </font>
    <font>
      <sz val="16"/>
      <name val="ＭＳ ゴシック"/>
      <family val="3"/>
      <charset val="128"/>
    </font>
    <font>
      <sz val="11"/>
      <name val="メイリオ"/>
      <family val="3"/>
      <charset val="128"/>
    </font>
    <font>
      <b/>
      <sz val="18"/>
      <color indexed="81"/>
      <name val="MS P ゴシック"/>
      <family val="3"/>
      <charset val="128"/>
    </font>
    <font>
      <sz val="14"/>
      <color theme="0"/>
      <name val="メイリオ"/>
      <family val="3"/>
      <charset val="128"/>
    </font>
    <font>
      <b/>
      <sz val="16"/>
      <color indexed="81"/>
      <name val="MS P ゴシック"/>
      <family val="3"/>
      <charset val="128"/>
    </font>
    <font>
      <sz val="16"/>
      <name val="メイリオ"/>
      <family val="3"/>
      <charset val="128"/>
    </font>
    <font>
      <sz val="12"/>
      <name val="System"/>
      <charset val="128"/>
    </font>
    <font>
      <sz val="16"/>
      <color theme="1"/>
      <name val="游ゴシック"/>
      <family val="2"/>
      <charset val="128"/>
      <scheme val="minor"/>
    </font>
    <font>
      <sz val="6"/>
      <name val="游ゴシック"/>
      <family val="2"/>
      <charset val="128"/>
      <scheme val="minor"/>
    </font>
    <font>
      <sz val="16"/>
      <color theme="1"/>
      <name val="游ゴシック"/>
      <family val="3"/>
      <charset val="128"/>
      <scheme val="minor"/>
    </font>
    <font>
      <sz val="11"/>
      <name val="ＭＳ Ｐゴシック"/>
      <family val="3"/>
      <charset val="128"/>
    </font>
    <font>
      <b/>
      <sz val="14"/>
      <color indexed="9"/>
      <name val="ＭＳ ゴシック"/>
      <family val="3"/>
      <charset val="128"/>
    </font>
    <font>
      <sz val="14"/>
      <name val="ＭＳ Ｐゴシック"/>
      <family val="3"/>
      <charset val="128"/>
    </font>
    <font>
      <b/>
      <sz val="11"/>
      <color theme="1"/>
      <name val="游ゴシック"/>
      <family val="3"/>
      <charset val="128"/>
      <scheme val="minor"/>
    </font>
  </fonts>
  <fills count="13">
    <fill>
      <patternFill patternType="none"/>
    </fill>
    <fill>
      <patternFill patternType="gray125"/>
    </fill>
    <fill>
      <patternFill patternType="solid">
        <fgColor indexed="26"/>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249977111117893"/>
        <bgColor indexed="64"/>
      </patternFill>
    </fill>
    <fill>
      <patternFill patternType="solid">
        <fgColor theme="5"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27"/>
        <bgColor indexed="64"/>
      </patternFill>
    </fill>
    <fill>
      <patternFill patternType="solid">
        <fgColor indexed="51"/>
        <bgColor indexed="64"/>
      </patternFill>
    </fill>
    <fill>
      <patternFill patternType="solid">
        <fgColor indexed="42"/>
        <bgColor indexed="64"/>
      </patternFill>
    </fill>
    <fill>
      <patternFill patternType="solid">
        <fgColor theme="9" tint="0.59999389629810485"/>
        <bgColor indexed="64"/>
      </patternFill>
    </fill>
  </fills>
  <borders count="4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dotted">
        <color indexed="64"/>
      </left>
      <right/>
      <top/>
      <bottom/>
      <diagonal/>
    </border>
    <border>
      <left style="dotted">
        <color indexed="64"/>
      </left>
      <right/>
      <top style="thin">
        <color indexed="64"/>
      </top>
      <bottom/>
      <diagonal/>
    </border>
    <border>
      <left style="thin">
        <color indexed="64"/>
      </left>
      <right/>
      <top style="dotted">
        <color indexed="64"/>
      </top>
      <bottom/>
      <diagonal/>
    </border>
    <border>
      <left/>
      <right/>
      <top style="dotted">
        <color indexed="64"/>
      </top>
      <bottom/>
      <diagonal/>
    </border>
    <border>
      <left style="dotted">
        <color indexed="64"/>
      </left>
      <right/>
      <top style="dotted">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dotted">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style="dotted">
        <color indexed="64"/>
      </top>
      <bottom/>
      <diagonal/>
    </border>
    <border>
      <left style="dotted">
        <color indexed="64"/>
      </left>
      <right style="medium">
        <color indexed="64"/>
      </right>
      <top style="dotted">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medium">
        <color indexed="64"/>
      </left>
      <right/>
      <top/>
      <bottom style="medium">
        <color indexed="64"/>
      </bottom>
      <diagonal/>
    </border>
    <border>
      <left style="dotted">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dotted">
        <color indexed="64"/>
      </left>
      <right style="medium">
        <color indexed="64"/>
      </right>
      <top/>
      <bottom style="medium">
        <color indexed="64"/>
      </bottom>
      <diagonal/>
    </border>
    <border>
      <left style="dotted">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auto="1"/>
      </left>
      <right/>
      <top style="dotted">
        <color auto="1"/>
      </top>
      <bottom style="dotted">
        <color auto="1"/>
      </bottom>
      <diagonal/>
    </border>
    <border>
      <left/>
      <right/>
      <top style="dotted">
        <color indexed="64"/>
      </top>
      <bottom style="dotted">
        <color indexed="64"/>
      </bottom>
      <diagonal/>
    </border>
    <border>
      <left/>
      <right style="dotted">
        <color auto="1"/>
      </right>
      <top style="dotted">
        <color auto="1"/>
      </top>
      <bottom style="dotted">
        <color auto="1"/>
      </bottom>
      <diagonal/>
    </border>
  </borders>
  <cellStyleXfs count="5">
    <xf numFmtId="0" fontId="0" fillId="0" borderId="0"/>
    <xf numFmtId="0" fontId="3" fillId="0" borderId="0">
      <alignment vertical="center"/>
    </xf>
    <xf numFmtId="0" fontId="17" fillId="0" borderId="0"/>
    <xf numFmtId="0" fontId="21" fillId="0" borderId="0"/>
    <xf numFmtId="0" fontId="17" fillId="0" borderId="0"/>
  </cellStyleXfs>
  <cellXfs count="190">
    <xf numFmtId="0" fontId="0" fillId="0" borderId="0" xfId="0"/>
    <xf numFmtId="0" fontId="0" fillId="0" borderId="0" xfId="0" applyAlignment="1" applyProtection="1">
      <alignment horizontal="center"/>
      <protection locked="0"/>
    </xf>
    <xf numFmtId="0" fontId="0" fillId="0" borderId="0" xfId="0" applyAlignment="1">
      <alignment horizontal="center"/>
    </xf>
    <xf numFmtId="0" fontId="4" fillId="0" borderId="0" xfId="0" applyFont="1"/>
    <xf numFmtId="0" fontId="4" fillId="0" borderId="0" xfId="0" applyFont="1" applyAlignment="1">
      <alignment horizontal="center"/>
    </xf>
    <xf numFmtId="0" fontId="5" fillId="2" borderId="1" xfId="0" applyFont="1" applyFill="1" applyBorder="1" applyProtection="1">
      <protection locked="0"/>
    </xf>
    <xf numFmtId="0" fontId="5" fillId="2" borderId="29" xfId="0" applyFont="1" applyFill="1" applyBorder="1" applyAlignment="1" applyProtection="1">
      <alignment horizontal="right"/>
      <protection locked="0"/>
    </xf>
    <xf numFmtId="0" fontId="5" fillId="2" borderId="29" xfId="0" applyFont="1" applyFill="1" applyBorder="1" applyProtection="1">
      <protection locked="0"/>
    </xf>
    <xf numFmtId="0" fontId="5" fillId="2" borderId="28" xfId="0" applyFont="1" applyFill="1" applyBorder="1" applyProtection="1">
      <protection locked="0"/>
    </xf>
    <xf numFmtId="0" fontId="5" fillId="2" borderId="28" xfId="0" applyFont="1" applyFill="1" applyBorder="1" applyAlignment="1" applyProtection="1">
      <alignment horizontal="center"/>
      <protection locked="0"/>
    </xf>
    <xf numFmtId="0" fontId="9" fillId="0" borderId="0" xfId="0" applyFont="1" applyAlignment="1">
      <alignment vertical="top"/>
    </xf>
    <xf numFmtId="0" fontId="12" fillId="0" borderId="0" xfId="0" applyFont="1"/>
    <xf numFmtId="0" fontId="12" fillId="0" borderId="0" xfId="0" applyFont="1" applyAlignment="1">
      <alignment vertical="top" wrapText="1"/>
    </xf>
    <xf numFmtId="0" fontId="5" fillId="0" borderId="0" xfId="0" applyFont="1" applyAlignment="1">
      <alignment vertical="top"/>
    </xf>
    <xf numFmtId="0" fontId="5" fillId="0" borderId="0" xfId="0" applyFont="1" applyAlignment="1">
      <alignment horizontal="center" vertical="top"/>
    </xf>
    <xf numFmtId="0" fontId="5" fillId="0" borderId="1" xfId="0" applyFont="1" applyBorder="1"/>
    <xf numFmtId="0" fontId="5" fillId="0" borderId="2" xfId="0" applyFont="1" applyBorder="1"/>
    <xf numFmtId="0" fontId="5" fillId="0" borderId="2" xfId="0" applyFont="1" applyBorder="1" applyAlignment="1">
      <alignment horizontal="center"/>
    </xf>
    <xf numFmtId="0" fontId="5" fillId="0" borderId="33" xfId="0" applyFont="1" applyBorder="1" applyAlignment="1">
      <alignment horizontal="center"/>
    </xf>
    <xf numFmtId="0" fontId="5" fillId="0" borderId="0" xfId="0" applyFont="1" applyAlignment="1">
      <alignment horizontal="center"/>
    </xf>
    <xf numFmtId="0" fontId="5" fillId="0" borderId="0" xfId="0" applyFont="1"/>
    <xf numFmtId="0" fontId="0" fillId="0" borderId="3" xfId="0" applyBorder="1"/>
    <xf numFmtId="0" fontId="5" fillId="0" borderId="0" xfId="0" applyFont="1" applyAlignment="1">
      <alignment horizontal="right"/>
    </xf>
    <xf numFmtId="0" fontId="5" fillId="0" borderId="32" xfId="0" applyFont="1" applyBorder="1" applyAlignment="1">
      <alignment horizontal="center"/>
    </xf>
    <xf numFmtId="0" fontId="5" fillId="0" borderId="3" xfId="0" applyFont="1" applyBorder="1"/>
    <xf numFmtId="0" fontId="5" fillId="0" borderId="32" xfId="0" applyFont="1" applyBorder="1"/>
    <xf numFmtId="0" fontId="4" fillId="0" borderId="0" xfId="0" applyFont="1" applyAlignment="1">
      <alignment horizontal="left"/>
    </xf>
    <xf numFmtId="0" fontId="5" fillId="0" borderId="3" xfId="0" applyFont="1" applyBorder="1" applyAlignment="1">
      <alignment horizontal="center"/>
    </xf>
    <xf numFmtId="0" fontId="4" fillId="0" borderId="0" xfId="0" applyFont="1" applyAlignment="1">
      <alignment vertical="top" wrapText="1"/>
    </xf>
    <xf numFmtId="0" fontId="4" fillId="0" borderId="0" xfId="0" applyFont="1" applyAlignment="1">
      <alignment horizontal="left" vertical="top" wrapText="1"/>
    </xf>
    <xf numFmtId="0" fontId="0" fillId="0" borderId="0" xfId="0" applyAlignment="1">
      <alignment horizontal="left"/>
    </xf>
    <xf numFmtId="0" fontId="5" fillId="0" borderId="0" xfId="0" applyFont="1" applyAlignment="1">
      <alignment vertical="center" wrapText="1"/>
    </xf>
    <xf numFmtId="0" fontId="5" fillId="0" borderId="34" xfId="0" applyFont="1" applyBorder="1"/>
    <xf numFmtId="0" fontId="5" fillId="0" borderId="35" xfId="0" applyFont="1" applyBorder="1"/>
    <xf numFmtId="0" fontId="5" fillId="0" borderId="35" xfId="0" applyFont="1" applyBorder="1" applyAlignment="1">
      <alignment horizontal="center"/>
    </xf>
    <xf numFmtId="0" fontId="5" fillId="0" borderId="36" xfId="0" applyFont="1" applyBorder="1" applyAlignment="1">
      <alignment horizontal="center"/>
    </xf>
    <xf numFmtId="0" fontId="4" fillId="0" borderId="12" xfId="0" applyFont="1" applyBorder="1"/>
    <xf numFmtId="0" fontId="4" fillId="0" borderId="9" xfId="0" applyFont="1" applyBorder="1"/>
    <xf numFmtId="0" fontId="4" fillId="0" borderId="9" xfId="0" applyFont="1" applyBorder="1" applyAlignment="1">
      <alignment horizontal="right"/>
    </xf>
    <xf numFmtId="0" fontId="4" fillId="0" borderId="9" xfId="0" applyFont="1" applyBorder="1" applyAlignment="1">
      <alignment horizontal="left"/>
    </xf>
    <xf numFmtId="0" fontId="4" fillId="0" borderId="9" xfId="0" applyFont="1" applyBorder="1" applyAlignment="1">
      <alignment horizontal="center"/>
    </xf>
    <xf numFmtId="0" fontId="4" fillId="0" borderId="15" xfId="0" applyFont="1" applyBorder="1" applyAlignment="1">
      <alignment horizontal="center"/>
    </xf>
    <xf numFmtId="0" fontId="4" fillId="0" borderId="10" xfId="0" applyFont="1" applyBorder="1"/>
    <xf numFmtId="0" fontId="4" fillId="0" borderId="11" xfId="0" applyFont="1" applyBorder="1"/>
    <xf numFmtId="0" fontId="5" fillId="0" borderId="11" xfId="0" applyFont="1" applyBorder="1" applyAlignment="1">
      <alignment horizontal="left"/>
    </xf>
    <xf numFmtId="0" fontId="4" fillId="0" borderId="3" xfId="0" applyFont="1" applyBorder="1"/>
    <xf numFmtId="0" fontId="4" fillId="0" borderId="16" xfId="0" applyFont="1" applyBorder="1" applyAlignment="1">
      <alignment horizontal="center"/>
    </xf>
    <xf numFmtId="0" fontId="4" fillId="0" borderId="13" xfId="0" applyFont="1" applyBorder="1"/>
    <xf numFmtId="0" fontId="4" fillId="0" borderId="5" xfId="0" applyFont="1" applyBorder="1"/>
    <xf numFmtId="0" fontId="4" fillId="0" borderId="2" xfId="0" applyFont="1" applyBorder="1"/>
    <xf numFmtId="0" fontId="4" fillId="0" borderId="1" xfId="0" applyFont="1" applyBorder="1" applyAlignment="1">
      <alignment horizontal="center"/>
    </xf>
    <xf numFmtId="0" fontId="4" fillId="0" borderId="2" xfId="0" applyFont="1" applyBorder="1" applyAlignment="1">
      <alignment horizontal="center"/>
    </xf>
    <xf numFmtId="0" fontId="4" fillId="0" borderId="17" xfId="0" applyFont="1" applyBorder="1" applyAlignment="1">
      <alignment horizontal="center"/>
    </xf>
    <xf numFmtId="0" fontId="4" fillId="0" borderId="1" xfId="0" applyFont="1" applyBorder="1"/>
    <xf numFmtId="0" fontId="4" fillId="0" borderId="11" xfId="0" applyFont="1" applyBorder="1" applyAlignment="1">
      <alignment horizontal="center"/>
    </xf>
    <xf numFmtId="0" fontId="4" fillId="0" borderId="4"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18" xfId="0" applyFont="1" applyBorder="1" applyAlignment="1">
      <alignment horizontal="center"/>
    </xf>
    <xf numFmtId="0" fontId="4" fillId="0" borderId="6" xfId="0" applyFont="1" applyBorder="1"/>
    <xf numFmtId="0" fontId="4" fillId="0" borderId="7" xfId="0" applyFont="1" applyBorder="1"/>
    <xf numFmtId="0" fontId="4" fillId="0" borderId="4" xfId="0" applyFont="1" applyBorder="1"/>
    <xf numFmtId="0" fontId="4" fillId="0" borderId="8" xfId="0" applyFont="1" applyBorder="1" applyAlignment="1">
      <alignment horizontal="center"/>
    </xf>
    <xf numFmtId="0" fontId="4" fillId="0" borderId="19" xfId="0" applyFont="1" applyBorder="1" applyAlignment="1">
      <alignment horizontal="center"/>
    </xf>
    <xf numFmtId="0" fontId="4" fillId="0" borderId="13" xfId="0" applyFont="1" applyBorder="1" applyAlignment="1">
      <alignment horizontal="center"/>
    </xf>
    <xf numFmtId="0" fontId="4" fillId="0" borderId="2" xfId="0" applyFont="1" applyBorder="1" applyAlignment="1">
      <alignment horizontal="right"/>
    </xf>
    <xf numFmtId="0" fontId="4" fillId="0" borderId="5" xfId="0" applyFont="1" applyBorder="1" applyAlignment="1">
      <alignment horizontal="center"/>
    </xf>
    <xf numFmtId="0" fontId="4" fillId="0" borderId="20" xfId="0" applyFont="1" applyBorder="1" applyAlignment="1">
      <alignment horizontal="center"/>
    </xf>
    <xf numFmtId="0" fontId="4" fillId="0" borderId="3" xfId="0" applyFont="1" applyBorder="1" applyAlignment="1">
      <alignment horizontal="center"/>
    </xf>
    <xf numFmtId="0" fontId="4" fillId="0" borderId="21" xfId="0" applyFont="1" applyBorder="1" applyAlignment="1">
      <alignment horizontal="center"/>
    </xf>
    <xf numFmtId="176" fontId="4" fillId="0" borderId="0" xfId="0" applyNumberFormat="1" applyFont="1"/>
    <xf numFmtId="0" fontId="4" fillId="0" borderId="14" xfId="0" applyFont="1" applyBorder="1" applyAlignment="1">
      <alignment horizontal="center"/>
    </xf>
    <xf numFmtId="0" fontId="4" fillId="0" borderId="8" xfId="0" applyFont="1" applyBorder="1"/>
    <xf numFmtId="0" fontId="4" fillId="0" borderId="7" xfId="0" applyFont="1" applyBorder="1" applyAlignment="1">
      <alignment horizontal="left"/>
    </xf>
    <xf numFmtId="0" fontId="4" fillId="0" borderId="14" xfId="0" applyFont="1" applyBorder="1"/>
    <xf numFmtId="0" fontId="4" fillId="0" borderId="22" xfId="0" applyFont="1" applyBorder="1"/>
    <xf numFmtId="0" fontId="4" fillId="0" borderId="23" xfId="0" applyFont="1" applyBorder="1"/>
    <xf numFmtId="176" fontId="4" fillId="0" borderId="24" xfId="0" applyNumberFormat="1" applyFont="1" applyBorder="1"/>
    <xf numFmtId="0" fontId="4" fillId="0" borderId="24" xfId="0" applyFont="1" applyBorder="1" applyAlignment="1">
      <alignment horizontal="left"/>
    </xf>
    <xf numFmtId="0" fontId="4" fillId="0" borderId="25" xfId="0" applyFont="1" applyBorder="1" applyAlignment="1">
      <alignment horizontal="center"/>
    </xf>
    <xf numFmtId="0" fontId="4" fillId="0" borderId="23" xfId="0" applyFont="1" applyBorder="1" applyAlignment="1">
      <alignment horizontal="center"/>
    </xf>
    <xf numFmtId="0" fontId="4" fillId="0" borderId="26" xfId="0" applyFont="1" applyBorder="1" applyAlignment="1">
      <alignment horizontal="center"/>
    </xf>
    <xf numFmtId="177" fontId="8" fillId="0" borderId="0" xfId="0" applyNumberFormat="1" applyFont="1" applyAlignment="1">
      <alignment horizontal="center"/>
    </xf>
    <xf numFmtId="0" fontId="4" fillId="0" borderId="27" xfId="0" applyFont="1" applyBorder="1"/>
    <xf numFmtId="0" fontId="4" fillId="0" borderId="10" xfId="0" applyFont="1" applyBorder="1" applyAlignment="1">
      <alignment horizontal="center"/>
    </xf>
    <xf numFmtId="0" fontId="4" fillId="0" borderId="24" xfId="0" applyFont="1" applyBorder="1"/>
    <xf numFmtId="0" fontId="4" fillId="0" borderId="0" xfId="0" applyFont="1" applyAlignment="1">
      <alignment horizontal="right"/>
    </xf>
    <xf numFmtId="0" fontId="4" fillId="3" borderId="1" xfId="0" applyFont="1" applyFill="1" applyBorder="1" applyAlignment="1">
      <alignment horizontal="left"/>
    </xf>
    <xf numFmtId="0" fontId="4" fillId="3" borderId="1" xfId="0" applyFont="1" applyFill="1" applyBorder="1" applyAlignment="1">
      <alignment horizontal="right"/>
    </xf>
    <xf numFmtId="0" fontId="4" fillId="3" borderId="2" xfId="0" applyFont="1" applyFill="1" applyBorder="1" applyAlignment="1">
      <alignment horizontal="left"/>
    </xf>
    <xf numFmtId="0" fontId="4" fillId="3" borderId="1" xfId="0" applyFont="1" applyFill="1" applyBorder="1"/>
    <xf numFmtId="14" fontId="4" fillId="3" borderId="1" xfId="0" applyNumberFormat="1" applyFont="1" applyFill="1" applyBorder="1"/>
    <xf numFmtId="0" fontId="4" fillId="2" borderId="1" xfId="0" applyFont="1" applyFill="1" applyBorder="1"/>
    <xf numFmtId="0" fontId="5" fillId="0" borderId="11" xfId="0" applyFont="1" applyBorder="1"/>
    <xf numFmtId="0" fontId="6" fillId="0" borderId="0" xfId="0" applyFont="1"/>
    <xf numFmtId="0" fontId="12" fillId="0" borderId="0" xfId="0" applyFont="1" applyAlignment="1">
      <alignment horizontal="left" vertical="top" wrapText="1" readingOrder="1"/>
    </xf>
    <xf numFmtId="0" fontId="14" fillId="5" borderId="0" xfId="0" applyFont="1" applyFill="1"/>
    <xf numFmtId="0" fontId="16" fillId="0" borderId="0" xfId="0" applyFont="1" applyAlignment="1">
      <alignment horizontal="center" vertical="center"/>
    </xf>
    <xf numFmtId="0" fontId="5" fillId="6" borderId="0" xfId="0" applyFont="1" applyFill="1" applyAlignment="1">
      <alignment vertical="top"/>
    </xf>
    <xf numFmtId="0" fontId="4" fillId="6" borderId="10" xfId="0" applyFont="1" applyFill="1" applyBorder="1"/>
    <xf numFmtId="0" fontId="4" fillId="6" borderId="9" xfId="0" applyFont="1" applyFill="1" applyBorder="1"/>
    <xf numFmtId="0" fontId="4" fillId="6" borderId="3" xfId="0" applyFont="1" applyFill="1" applyBorder="1"/>
    <xf numFmtId="0" fontId="4" fillId="6" borderId="0" xfId="0" applyFont="1" applyFill="1"/>
    <xf numFmtId="0" fontId="4" fillId="6" borderId="1" xfId="0" applyFont="1" applyFill="1" applyBorder="1"/>
    <xf numFmtId="0" fontId="4" fillId="6" borderId="2" xfId="0" applyFont="1" applyFill="1" applyBorder="1"/>
    <xf numFmtId="0" fontId="4" fillId="6" borderId="6" xfId="0" applyFont="1" applyFill="1" applyBorder="1"/>
    <xf numFmtId="0" fontId="4" fillId="6" borderId="7" xfId="0" applyFont="1" applyFill="1" applyBorder="1"/>
    <xf numFmtId="0" fontId="4" fillId="6" borderId="6" xfId="0" applyFont="1" applyFill="1" applyBorder="1" applyAlignment="1">
      <alignment horizontal="center"/>
    </xf>
    <xf numFmtId="0" fontId="4" fillId="6" borderId="8" xfId="0" applyFont="1" applyFill="1" applyBorder="1" applyAlignment="1">
      <alignment horizontal="center"/>
    </xf>
    <xf numFmtId="0" fontId="4" fillId="6" borderId="5" xfId="0" applyFont="1" applyFill="1" applyBorder="1"/>
    <xf numFmtId="0" fontId="4" fillId="6" borderId="4" xfId="0" applyFont="1" applyFill="1" applyBorder="1"/>
    <xf numFmtId="0" fontId="4" fillId="6" borderId="8" xfId="0" applyFont="1" applyFill="1" applyBorder="1"/>
    <xf numFmtId="0" fontId="4" fillId="0" borderId="0" xfId="0" applyFont="1" applyAlignment="1">
      <alignment horizontal="center" vertical="center"/>
    </xf>
    <xf numFmtId="0" fontId="3" fillId="0" borderId="0" xfId="1">
      <alignment vertical="center"/>
    </xf>
    <xf numFmtId="0" fontId="3" fillId="0" borderId="0" xfId="1" applyAlignment="1">
      <alignment horizontal="center" vertical="center"/>
    </xf>
    <xf numFmtId="0" fontId="4" fillId="0" borderId="0" xfId="2" applyFont="1" applyAlignment="1">
      <alignment horizontal="center"/>
    </xf>
    <xf numFmtId="0" fontId="4" fillId="0" borderId="0" xfId="2" applyFont="1"/>
    <xf numFmtId="0" fontId="8" fillId="0" borderId="0" xfId="2" applyFont="1" applyAlignment="1">
      <alignment horizontal="right"/>
    </xf>
    <xf numFmtId="0" fontId="4" fillId="8" borderId="28" xfId="3" applyFont="1" applyFill="1" applyBorder="1" applyAlignment="1" applyProtection="1">
      <alignment horizontal="center" vertical="center"/>
      <protection hidden="1"/>
    </xf>
    <xf numFmtId="0" fontId="4" fillId="0" borderId="0" xfId="2" applyFont="1" applyAlignment="1">
      <alignment horizontal="left" vertical="center"/>
    </xf>
    <xf numFmtId="0" fontId="4" fillId="0" borderId="0" xfId="2" applyFont="1" applyAlignment="1">
      <alignment vertical="center"/>
    </xf>
    <xf numFmtId="0" fontId="8" fillId="0" borderId="0" xfId="2" applyFont="1" applyAlignment="1">
      <alignment horizontal="center" vertical="center"/>
    </xf>
    <xf numFmtId="0" fontId="4" fillId="0" borderId="0" xfId="2" applyFont="1" applyAlignment="1">
      <alignment horizontal="center" vertical="center"/>
    </xf>
    <xf numFmtId="0" fontId="8" fillId="0" borderId="0" xfId="2" applyFont="1" applyAlignment="1">
      <alignment horizontal="right" vertical="center"/>
    </xf>
    <xf numFmtId="0" fontId="4" fillId="9" borderId="28" xfId="2" applyFont="1" applyFill="1" applyBorder="1" applyAlignment="1">
      <alignment horizontal="center" vertical="center"/>
    </xf>
    <xf numFmtId="0" fontId="4" fillId="0" borderId="0" xfId="3" applyFont="1" applyAlignment="1">
      <alignment horizontal="right" vertical="center"/>
    </xf>
    <xf numFmtId="0" fontId="4" fillId="10" borderId="28" xfId="3" applyFont="1" applyFill="1" applyBorder="1" applyAlignment="1">
      <alignment horizontal="center" vertical="center"/>
    </xf>
    <xf numFmtId="0" fontId="4" fillId="0" borderId="0" xfId="2" applyFont="1" applyAlignment="1" applyProtection="1">
      <alignment vertical="center"/>
      <protection hidden="1"/>
    </xf>
    <xf numFmtId="0" fontId="4" fillId="0" borderId="0" xfId="3" applyFont="1" applyAlignment="1">
      <alignment vertical="center"/>
    </xf>
    <xf numFmtId="0" fontId="4" fillId="11" borderId="28" xfId="2" applyFont="1" applyFill="1" applyBorder="1" applyAlignment="1">
      <alignment horizontal="left" vertical="center"/>
    </xf>
    <xf numFmtId="0" fontId="4" fillId="0" borderId="0" xfId="4" applyFont="1" applyAlignment="1">
      <alignment horizontal="right" vertical="center"/>
    </xf>
    <xf numFmtId="0" fontId="4" fillId="0" borderId="0" xfId="3" applyFont="1" applyAlignment="1">
      <alignment horizontal="center"/>
    </xf>
    <xf numFmtId="178" fontId="4" fillId="11" borderId="28" xfId="2" applyNumberFormat="1" applyFont="1" applyFill="1" applyBorder="1" applyAlignment="1" applyProtection="1">
      <alignment horizontal="left" vertical="center"/>
      <protection hidden="1"/>
    </xf>
    <xf numFmtId="0" fontId="4" fillId="0" borderId="0" xfId="2" applyFont="1" applyAlignment="1" applyProtection="1">
      <alignment horizontal="left" vertical="center"/>
      <protection hidden="1"/>
    </xf>
    <xf numFmtId="0" fontId="4" fillId="0" borderId="0" xfId="3" applyFont="1" applyAlignment="1" applyProtection="1">
      <alignment horizontal="right" vertical="center"/>
      <protection hidden="1"/>
    </xf>
    <xf numFmtId="0" fontId="4" fillId="0" borderId="0" xfId="3" applyFont="1"/>
    <xf numFmtId="0" fontId="4" fillId="11" borderId="28" xfId="2" applyFont="1" applyFill="1" applyBorder="1" applyAlignment="1" applyProtection="1">
      <alignment horizontal="left" vertical="center"/>
      <protection hidden="1"/>
    </xf>
    <xf numFmtId="0" fontId="4" fillId="9" borderId="28" xfId="2" applyFont="1" applyFill="1" applyBorder="1" applyAlignment="1">
      <alignment horizontal="left" vertical="center"/>
    </xf>
    <xf numFmtId="0" fontId="6" fillId="11" borderId="28" xfId="2" applyFont="1" applyFill="1" applyBorder="1" applyAlignment="1">
      <alignment horizontal="center" vertical="center"/>
    </xf>
    <xf numFmtId="0" fontId="8" fillId="0" borderId="0" xfId="2" applyFont="1" applyAlignment="1">
      <alignment vertical="center"/>
    </xf>
    <xf numFmtId="0" fontId="4" fillId="12" borderId="0" xfId="2" applyFont="1" applyFill="1"/>
    <xf numFmtId="0" fontId="11" fillId="0" borderId="0" xfId="0" applyFont="1" applyAlignment="1">
      <alignment vertical="center"/>
    </xf>
    <xf numFmtId="14" fontId="5" fillId="0" borderId="0" xfId="0" applyNumberFormat="1" applyFont="1" applyAlignment="1" applyProtection="1">
      <alignment vertical="center"/>
      <protection locked="0"/>
    </xf>
    <xf numFmtId="0" fontId="2" fillId="0" borderId="0" xfId="1" applyFont="1">
      <alignment vertical="center"/>
    </xf>
    <xf numFmtId="0" fontId="1" fillId="0" borderId="0" xfId="1" applyFont="1">
      <alignment vertical="center"/>
    </xf>
    <xf numFmtId="0" fontId="3" fillId="0" borderId="0" xfId="1" applyAlignment="1">
      <alignment horizontal="right" vertical="center"/>
    </xf>
    <xf numFmtId="176" fontId="5" fillId="0" borderId="0" xfId="0" applyNumberFormat="1" applyFont="1" applyAlignment="1">
      <alignment shrinkToFit="1"/>
    </xf>
    <xf numFmtId="0" fontId="0" fillId="0" borderId="0" xfId="0" applyAlignment="1">
      <alignment horizontal="center" shrinkToFit="1"/>
    </xf>
    <xf numFmtId="0" fontId="5" fillId="0" borderId="0" xfId="0" applyFont="1" applyAlignment="1">
      <alignment horizontal="center" shrinkToFit="1"/>
    </xf>
    <xf numFmtId="0" fontId="5" fillId="0" borderId="0" xfId="0" applyFont="1" applyAlignment="1">
      <alignment shrinkToFit="1"/>
    </xf>
    <xf numFmtId="0" fontId="4" fillId="0" borderId="32" xfId="0" applyFont="1" applyBorder="1" applyAlignment="1">
      <alignment vertical="center"/>
    </xf>
    <xf numFmtId="0" fontId="10" fillId="0" borderId="0" xfId="0" applyFont="1" applyAlignment="1">
      <alignment vertical="top"/>
    </xf>
    <xf numFmtId="0" fontId="4" fillId="0" borderId="3" xfId="0" applyFont="1" applyBorder="1" applyAlignment="1">
      <alignment horizontal="right" vertical="center"/>
    </xf>
    <xf numFmtId="0" fontId="1" fillId="0" borderId="0" xfId="1" applyFont="1" applyAlignment="1">
      <alignment horizontal="left" vertical="center"/>
    </xf>
    <xf numFmtId="180" fontId="3" fillId="7" borderId="28" xfId="1" applyNumberFormat="1" applyFill="1" applyBorder="1" applyAlignment="1" applyProtection="1">
      <alignment horizontal="center" vertical="center" shrinkToFit="1"/>
      <protection locked="0"/>
    </xf>
    <xf numFmtId="181" fontId="3" fillId="7" borderId="28" xfId="1" applyNumberFormat="1" applyFill="1" applyBorder="1" applyAlignment="1" applyProtection="1">
      <alignment horizontal="center" vertical="center" shrinkToFit="1"/>
      <protection locked="0"/>
    </xf>
    <xf numFmtId="0" fontId="18" fillId="4" borderId="0" xfId="1" applyFont="1" applyFill="1" applyAlignment="1">
      <alignment horizontal="center" vertical="center"/>
    </xf>
    <xf numFmtId="0" fontId="20" fillId="4" borderId="0" xfId="1" applyFont="1" applyFill="1" applyAlignment="1">
      <alignment horizontal="center" vertical="center"/>
    </xf>
    <xf numFmtId="0" fontId="24" fillId="0" borderId="37" xfId="1" applyFont="1" applyBorder="1" applyAlignment="1">
      <alignment horizontal="center" vertical="center"/>
    </xf>
    <xf numFmtId="0" fontId="24" fillId="0" borderId="38" xfId="1" applyFont="1" applyBorder="1" applyAlignment="1">
      <alignment horizontal="center" vertical="center"/>
    </xf>
    <xf numFmtId="0" fontId="24" fillId="0" borderId="39" xfId="1" applyFont="1" applyBorder="1" applyAlignment="1">
      <alignment horizontal="center" vertical="center"/>
    </xf>
    <xf numFmtId="179" fontId="3" fillId="7" borderId="29" xfId="1" applyNumberFormat="1" applyFill="1" applyBorder="1" applyAlignment="1" applyProtection="1">
      <alignment horizontal="center" vertical="center" shrinkToFit="1"/>
      <protection locked="0"/>
    </xf>
    <xf numFmtId="179" fontId="3" fillId="7" borderId="31" xfId="1" applyNumberFormat="1" applyFill="1" applyBorder="1" applyAlignment="1" applyProtection="1">
      <alignment horizontal="center" vertical="center" shrinkToFit="1"/>
      <protection locked="0"/>
    </xf>
    <xf numFmtId="0" fontId="23" fillId="4" borderId="29" xfId="0" applyFont="1" applyFill="1" applyBorder="1" applyAlignment="1" applyProtection="1">
      <alignment horizontal="center" vertical="center"/>
      <protection locked="0"/>
    </xf>
    <xf numFmtId="0" fontId="23" fillId="4" borderId="30" xfId="0" applyFont="1" applyFill="1" applyBorder="1" applyAlignment="1" applyProtection="1">
      <alignment horizontal="center" vertical="center"/>
      <protection locked="0"/>
    </xf>
    <xf numFmtId="0" fontId="23" fillId="4" borderId="31" xfId="0" applyFont="1" applyFill="1" applyBorder="1" applyAlignment="1" applyProtection="1">
      <alignment horizontal="center" vertical="center"/>
      <protection locked="0"/>
    </xf>
    <xf numFmtId="0" fontId="10" fillId="0" borderId="28" xfId="0" applyFont="1" applyBorder="1" applyAlignment="1">
      <alignment horizontal="center" vertical="top"/>
    </xf>
    <xf numFmtId="0" fontId="5" fillId="4" borderId="29" xfId="0" applyFont="1" applyFill="1" applyBorder="1" applyAlignment="1" applyProtection="1">
      <alignment horizontal="left" vertical="center"/>
      <protection locked="0"/>
    </xf>
    <xf numFmtId="0" fontId="5" fillId="4" borderId="30" xfId="0" applyFont="1" applyFill="1" applyBorder="1" applyAlignment="1" applyProtection="1">
      <alignment horizontal="left" vertical="center"/>
      <protection locked="0"/>
    </xf>
    <xf numFmtId="0" fontId="5" fillId="4" borderId="31" xfId="0" applyFont="1" applyFill="1" applyBorder="1" applyAlignment="1" applyProtection="1">
      <alignment horizontal="left" vertical="center"/>
      <protection locked="0"/>
    </xf>
    <xf numFmtId="0" fontId="4" fillId="0" borderId="0" xfId="0" applyFont="1" applyAlignment="1">
      <alignment horizontal="right" vertical="center"/>
    </xf>
    <xf numFmtId="0" fontId="4" fillId="0" borderId="32" xfId="0" applyFont="1" applyBorder="1" applyAlignment="1">
      <alignment horizontal="right" vertical="center"/>
    </xf>
    <xf numFmtId="0" fontId="5" fillId="6" borderId="24" xfId="0" applyFont="1" applyFill="1" applyBorder="1" applyAlignment="1">
      <alignment horizontal="center" vertical="top"/>
    </xf>
    <xf numFmtId="0" fontId="4" fillId="0" borderId="9" xfId="0" applyFont="1" applyBorder="1" applyAlignment="1">
      <alignment horizontal="right"/>
    </xf>
    <xf numFmtId="0" fontId="5" fillId="2" borderId="29" xfId="0" applyFont="1" applyFill="1" applyBorder="1" applyAlignment="1" applyProtection="1">
      <alignment horizontal="left"/>
      <protection locked="0"/>
    </xf>
    <xf numFmtId="0" fontId="5" fillId="2" borderId="30" xfId="0" applyFont="1" applyFill="1" applyBorder="1" applyAlignment="1" applyProtection="1">
      <alignment horizontal="left"/>
      <protection locked="0"/>
    </xf>
    <xf numFmtId="0" fontId="5" fillId="2" borderId="31" xfId="0" applyFont="1" applyFill="1" applyBorder="1" applyAlignment="1" applyProtection="1">
      <alignment horizontal="left"/>
      <protection locked="0"/>
    </xf>
    <xf numFmtId="0" fontId="5" fillId="2" borderId="29" xfId="0" applyFont="1" applyFill="1" applyBorder="1" applyAlignment="1" applyProtection="1">
      <alignment horizontal="center"/>
      <protection locked="0"/>
    </xf>
    <xf numFmtId="0" fontId="5" fillId="2" borderId="30" xfId="0" applyFont="1" applyFill="1" applyBorder="1" applyAlignment="1" applyProtection="1">
      <alignment horizontal="center"/>
      <protection locked="0"/>
    </xf>
    <xf numFmtId="0" fontId="5" fillId="2" borderId="31" xfId="0" applyFont="1" applyFill="1" applyBorder="1" applyAlignment="1" applyProtection="1">
      <alignment horizontal="center"/>
      <protection locked="0"/>
    </xf>
    <xf numFmtId="14" fontId="5" fillId="2" borderId="29" xfId="0" applyNumberFormat="1" applyFont="1" applyFill="1" applyBorder="1" applyAlignment="1" applyProtection="1">
      <alignment horizontal="center"/>
      <protection locked="0"/>
    </xf>
    <xf numFmtId="14" fontId="5" fillId="2" borderId="30" xfId="0" applyNumberFormat="1" applyFont="1" applyFill="1" applyBorder="1" applyAlignment="1" applyProtection="1">
      <alignment horizontal="center"/>
      <protection locked="0"/>
    </xf>
    <xf numFmtId="14" fontId="5" fillId="2" borderId="31" xfId="0" applyNumberFormat="1" applyFont="1" applyFill="1" applyBorder="1" applyAlignment="1" applyProtection="1">
      <alignment horizontal="center"/>
      <protection locked="0"/>
    </xf>
    <xf numFmtId="14" fontId="4" fillId="0" borderId="0" xfId="0" applyNumberFormat="1" applyFont="1" applyAlignment="1">
      <alignment horizontal="center" vertical="center"/>
    </xf>
    <xf numFmtId="14" fontId="4" fillId="0" borderId="16" xfId="0" applyNumberFormat="1" applyFont="1" applyBorder="1" applyAlignment="1">
      <alignment horizontal="center" vertical="center"/>
    </xf>
    <xf numFmtId="0" fontId="4" fillId="0" borderId="0" xfId="0" applyFont="1" applyAlignment="1">
      <alignment horizontal="right" vertical="center" shrinkToFit="1"/>
    </xf>
    <xf numFmtId="0" fontId="4" fillId="0" borderId="0" xfId="0" applyFont="1" applyAlignment="1">
      <alignment horizontal="center" vertical="center"/>
    </xf>
    <xf numFmtId="0" fontId="11" fillId="0" borderId="0" xfId="0" applyFont="1" applyAlignment="1">
      <alignment horizontal="left" vertical="center" shrinkToFit="1"/>
    </xf>
    <xf numFmtId="0" fontId="4" fillId="0" borderId="0" xfId="0" applyFont="1" applyAlignment="1">
      <alignment horizontal="center" vertical="center" wrapText="1"/>
    </xf>
    <xf numFmtId="0" fontId="10" fillId="0" borderId="0" xfId="0" applyFont="1" applyAlignment="1">
      <alignment horizontal="left"/>
    </xf>
  </cellXfs>
  <cellStyles count="5">
    <cellStyle name="標準" xfId="0" builtinId="0"/>
    <cellStyle name="標準 2" xfId="1" xr:uid="{5CA794C8-1814-4789-B67B-EFE65454FC8E}"/>
    <cellStyle name="標準 2 2" xfId="2" xr:uid="{AE1E13D6-AC36-47D3-B659-8C4F6A50A1B3}"/>
    <cellStyle name="標準 2 2 2" xfId="3" xr:uid="{3F5884DB-4B78-4C5C-9198-D10740F1A53B}"/>
    <cellStyle name="標準_RESA2002Ｖ12ｎ-ing070529" xfId="4" xr:uid="{1F9974EF-6F28-492E-A887-B32575B6FD2C}"/>
  </cellStyles>
  <dxfs count="1">
    <dxf>
      <fill>
        <patternFill patternType="lightUp"/>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8</xdr:row>
      <xdr:rowOff>133350</xdr:rowOff>
    </xdr:from>
    <xdr:to>
      <xdr:col>1</xdr:col>
      <xdr:colOff>6196994</xdr:colOff>
      <xdr:row>29</xdr:row>
      <xdr:rowOff>142875</xdr:rowOff>
    </xdr:to>
    <xdr:pic>
      <xdr:nvPicPr>
        <xdr:cNvPr id="3" name="図 2">
          <a:extLst>
            <a:ext uri="{FF2B5EF4-FFF2-40B4-BE49-F238E27FC236}">
              <a16:creationId xmlns:a16="http://schemas.microsoft.com/office/drawing/2014/main" id="{C977F996-A8D3-3076-335C-E5EF22DC81B6}"/>
            </a:ext>
          </a:extLst>
        </xdr:cNvPr>
        <xdr:cNvPicPr>
          <a:picLocks noChangeAspect="1"/>
        </xdr:cNvPicPr>
      </xdr:nvPicPr>
      <xdr:blipFill>
        <a:blip xmlns:r="http://schemas.openxmlformats.org/officeDocument/2006/relationships" r:embed="rId1"/>
        <a:stretch>
          <a:fillRect/>
        </a:stretch>
      </xdr:blipFill>
      <xdr:spPr>
        <a:xfrm>
          <a:off x="314325" y="5334000"/>
          <a:ext cx="6177944" cy="4391025"/>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07272-F5F7-43C3-9390-279D2EAC481D}">
  <dimension ref="B2:I14"/>
  <sheetViews>
    <sheetView showGridLines="0" workbookViewId="0">
      <selection activeCell="D7" sqref="D7"/>
    </sheetView>
  </sheetViews>
  <sheetFormatPr defaultRowHeight="18.75"/>
  <cols>
    <col min="1" max="1" width="5.5" style="113" customWidth="1"/>
    <col min="2" max="2" width="13.75" style="113" customWidth="1"/>
    <col min="3" max="3" width="3.125" style="113" customWidth="1"/>
    <col min="4" max="4" width="8.75" style="113" customWidth="1"/>
    <col min="5" max="5" width="4.375" style="113" customWidth="1"/>
    <col min="6" max="6" width="12.875" style="113" customWidth="1"/>
    <col min="7" max="7" width="3.625" style="113" customWidth="1"/>
    <col min="8" max="8" width="12.625" style="113" customWidth="1"/>
    <col min="9" max="9" width="13.875" style="113" customWidth="1"/>
    <col min="10" max="16384" width="9" style="113"/>
  </cols>
  <sheetData>
    <row r="2" spans="2:9" ht="23.25" customHeight="1">
      <c r="B2" s="156" t="s">
        <v>79</v>
      </c>
      <c r="C2" s="156"/>
      <c r="D2" s="157"/>
      <c r="E2" s="157"/>
      <c r="F2" s="157"/>
      <c r="G2" s="157"/>
      <c r="H2" s="157"/>
      <c r="I2" s="157"/>
    </row>
    <row r="3" spans="2:9" ht="12" customHeight="1"/>
    <row r="4" spans="2:9">
      <c r="B4" s="144" t="s">
        <v>104</v>
      </c>
    </row>
    <row r="5" spans="2:9">
      <c r="B5" s="113" t="s">
        <v>96</v>
      </c>
    </row>
    <row r="6" spans="2:9" ht="19.5" customHeight="1"/>
    <row r="7" spans="2:9">
      <c r="B7" s="153" t="s">
        <v>102</v>
      </c>
      <c r="D7" s="154"/>
      <c r="E7" s="114" t="s">
        <v>80</v>
      </c>
      <c r="F7" s="155"/>
      <c r="G7" s="114"/>
    </row>
    <row r="8" spans="2:9" ht="12" customHeight="1">
      <c r="B8" s="145"/>
    </row>
    <row r="9" spans="2:9">
      <c r="B9" s="153" t="s">
        <v>103</v>
      </c>
      <c r="D9" s="161"/>
      <c r="E9" s="162"/>
    </row>
    <row r="10" spans="2:9" ht="18" customHeight="1"/>
    <row r="11" spans="2:9" ht="22.5" customHeight="1">
      <c r="B11" s="158" t="str">
        <f>+IF('system-2'!E21=1,'system-2'!B26,'system-2'!B27)</f>
        <v>正しい認証番号の入力を確認できません。</v>
      </c>
      <c r="C11" s="159"/>
      <c r="D11" s="159"/>
      <c r="E11" s="159"/>
      <c r="F11" s="159"/>
      <c r="G11" s="159"/>
      <c r="H11" s="159"/>
      <c r="I11" s="160"/>
    </row>
    <row r="12" spans="2:9" ht="18" customHeight="1"/>
    <row r="13" spans="2:9">
      <c r="B13" s="113" t="s">
        <v>81</v>
      </c>
    </row>
    <row r="14" spans="2:9">
      <c r="B14" s="143" t="s">
        <v>97</v>
      </c>
    </row>
  </sheetData>
  <sheetProtection algorithmName="SHA-512" hashValue="24u/+Q3qeUF9A2Y90MozJ6SClF929fZEQRhFWvb+PPiHSwKLhfZvXbPZVYa4/07ZmvQCzV69IsU33x85OUyStQ==" saltValue="s3wDzuAfTUPDZu2F5w+/lQ==" spinCount="100000" sheet="1" objects="1" scenarios="1" selectLockedCells="1"/>
  <mergeCells count="3">
    <mergeCell ref="B2:I2"/>
    <mergeCell ref="B11:I11"/>
    <mergeCell ref="D9:E9"/>
  </mergeCells>
  <phoneticPr fontId="7"/>
  <dataValidations count="1">
    <dataValidation imeMode="disabled" allowBlank="1" showInputMessage="1" showErrorMessage="1" sqref="F7 D7 D9:E9" xr:uid="{02356664-6483-45B4-BEEE-98451902D00D}"/>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23031-922F-439C-832B-E6349107BAFB}">
  <dimension ref="B1:L9"/>
  <sheetViews>
    <sheetView showGridLines="0" tabSelected="1" workbookViewId="0"/>
  </sheetViews>
  <sheetFormatPr defaultRowHeight="15.75"/>
  <cols>
    <col min="1" max="1" width="3.875" customWidth="1"/>
    <col min="2" max="2" width="81.75" customWidth="1"/>
  </cols>
  <sheetData>
    <row r="1" spans="2:12" ht="39.75" customHeight="1">
      <c r="B1" s="97" t="s">
        <v>77</v>
      </c>
    </row>
    <row r="2" spans="2:12" ht="24.95" customHeight="1">
      <c r="B2" s="96" t="s">
        <v>78</v>
      </c>
    </row>
    <row r="3" spans="2:12" ht="6.75" customHeight="1"/>
    <row r="4" spans="2:12" ht="102" customHeight="1">
      <c r="B4" s="12" t="s">
        <v>99</v>
      </c>
      <c r="C4" s="11"/>
      <c r="D4" s="11"/>
      <c r="E4" s="11"/>
      <c r="F4" s="11"/>
      <c r="G4" s="11"/>
      <c r="H4" s="11"/>
      <c r="I4" s="11"/>
      <c r="J4" s="11"/>
      <c r="K4" s="11"/>
      <c r="L4" s="11"/>
    </row>
    <row r="5" spans="2:12" ht="24.95" customHeight="1">
      <c r="B5" s="96" t="s">
        <v>75</v>
      </c>
      <c r="C5" s="11"/>
      <c r="D5" s="11"/>
      <c r="E5" s="11"/>
      <c r="F5" s="11"/>
      <c r="G5" s="11"/>
      <c r="H5" s="11"/>
      <c r="I5" s="11"/>
      <c r="J5" s="11"/>
      <c r="K5" s="11"/>
      <c r="L5" s="11"/>
    </row>
    <row r="6" spans="2:12" ht="6.75" customHeight="1"/>
    <row r="7" spans="2:12" ht="204" customHeight="1">
      <c r="B7" s="95" t="s">
        <v>98</v>
      </c>
      <c r="C7" s="11"/>
      <c r="D7" s="11"/>
      <c r="E7" s="11"/>
      <c r="F7" s="11"/>
      <c r="G7" s="11"/>
      <c r="H7" s="11"/>
      <c r="I7" s="11"/>
      <c r="J7" s="11"/>
      <c r="K7" s="11"/>
      <c r="L7" s="11"/>
    </row>
    <row r="8" spans="2:12" ht="24.95" customHeight="1">
      <c r="B8" s="96" t="s">
        <v>76</v>
      </c>
      <c r="C8" s="11"/>
      <c r="D8" s="11"/>
      <c r="E8" s="11"/>
      <c r="F8" s="11"/>
      <c r="G8" s="11"/>
      <c r="H8" s="11"/>
      <c r="I8" s="11"/>
      <c r="J8" s="11"/>
      <c r="K8" s="11"/>
      <c r="L8" s="11"/>
    </row>
    <row r="9" spans="2:12" ht="30" customHeight="1"/>
  </sheetData>
  <sheetProtection algorithmName="SHA-512" hashValue="MGWY88BGxUTcmM+T7XbMZzi9QXGRywuNDAnVMb4+dpJJTDaGZIehSz/MzOiLu1zfom9fMP8tkS5gK/FT/2uUBw==" saltValue="ernV4/gpSJcF9jf5By8Ztw==" spinCount="100000" sheet="1" objects="1" scenarios="1"/>
  <phoneticPr fontId="7"/>
  <pageMargins left="0.7" right="0.7" top="0.75" bottom="0.75" header="0.3" footer="0.3"/>
  <pageSetup paperSize="9" orientation="portrait" verticalDpi="0" copies="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Y89"/>
  <sheetViews>
    <sheetView showGridLines="0" zoomScale="70" zoomScaleNormal="70" workbookViewId="0">
      <selection activeCell="M2" sqref="M2:Y2"/>
    </sheetView>
  </sheetViews>
  <sheetFormatPr defaultRowHeight="15.75"/>
  <cols>
    <col min="1" max="1" width="8.375" customWidth="1"/>
    <col min="2" max="2" width="4" customWidth="1"/>
    <col min="3" max="3" width="12.625" customWidth="1"/>
    <col min="4" max="5" width="6.625" customWidth="1"/>
    <col min="6" max="6" width="8" customWidth="1"/>
    <col min="7" max="34" width="4.875" style="2" customWidth="1"/>
    <col min="35" max="79" width="4.875" customWidth="1"/>
    <col min="80" max="122" width="4" customWidth="1"/>
  </cols>
  <sheetData>
    <row r="1" spans="1:83">
      <c r="A1" s="3"/>
      <c r="B1" s="3"/>
      <c r="C1" s="3"/>
      <c r="D1" s="3"/>
      <c r="E1" s="3"/>
      <c r="F1" s="3"/>
      <c r="G1" s="4"/>
      <c r="H1" s="4"/>
      <c r="I1" s="4"/>
      <c r="J1" s="4"/>
      <c r="K1" s="4"/>
      <c r="L1" s="4"/>
      <c r="M1" s="4"/>
      <c r="N1" s="4"/>
      <c r="O1" s="4"/>
      <c r="P1" s="4"/>
      <c r="Q1" s="4"/>
      <c r="R1" s="4"/>
      <c r="S1" s="4"/>
      <c r="T1" s="4"/>
      <c r="U1" s="4"/>
      <c r="V1" s="4"/>
      <c r="W1" s="4"/>
      <c r="X1" s="4"/>
      <c r="Y1" s="4"/>
      <c r="Z1" s="4"/>
      <c r="AA1" s="4"/>
      <c r="AB1" s="4"/>
      <c r="AC1" s="4"/>
      <c r="AD1" s="4"/>
      <c r="AE1" s="4"/>
      <c r="AF1" s="4"/>
      <c r="AG1" s="4"/>
      <c r="AH1" s="4"/>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row>
    <row r="2" spans="1:83" ht="24.95" customHeight="1">
      <c r="A2" s="3"/>
      <c r="B2" s="166" t="s">
        <v>66</v>
      </c>
      <c r="C2" s="166"/>
      <c r="D2" s="166"/>
      <c r="E2" s="166"/>
      <c r="F2" s="166"/>
      <c r="G2" s="166"/>
      <c r="H2" s="166"/>
      <c r="I2" s="151"/>
      <c r="J2" s="170" t="s">
        <v>100</v>
      </c>
      <c r="K2" s="170"/>
      <c r="L2" s="171"/>
      <c r="M2" s="167" t="s">
        <v>74</v>
      </c>
      <c r="N2" s="168"/>
      <c r="O2" s="168"/>
      <c r="P2" s="168"/>
      <c r="Q2" s="168"/>
      <c r="R2" s="168"/>
      <c r="S2" s="168"/>
      <c r="T2" s="168"/>
      <c r="U2" s="168"/>
      <c r="V2" s="168"/>
      <c r="W2" s="168"/>
      <c r="X2" s="168"/>
      <c r="Y2" s="169"/>
      <c r="AA2" s="150"/>
      <c r="AB2" s="152" t="s">
        <v>101</v>
      </c>
      <c r="AC2" s="163" t="s">
        <v>105</v>
      </c>
      <c r="AD2" s="164"/>
      <c r="AE2" s="164"/>
      <c r="AF2" s="164"/>
      <c r="AG2" s="165"/>
      <c r="AH2" s="4"/>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row>
    <row r="3" spans="1:83" s="10" customFormat="1" ht="20.100000000000001" customHeight="1">
      <c r="A3" s="13"/>
      <c r="B3" s="13" t="s">
        <v>65</v>
      </c>
      <c r="C3" s="13"/>
      <c r="D3" s="13"/>
      <c r="E3" s="13"/>
      <c r="F3" s="13"/>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3"/>
      <c r="AJ3" s="13"/>
      <c r="AK3" s="13"/>
      <c r="AL3" s="13"/>
      <c r="AM3" s="13"/>
      <c r="AN3" s="13"/>
      <c r="AO3" s="13"/>
      <c r="AP3" s="13"/>
      <c r="AQ3" s="13"/>
      <c r="AR3" s="13"/>
      <c r="AS3" s="13"/>
      <c r="AT3" s="13"/>
      <c r="AU3" s="13"/>
      <c r="AV3" s="13"/>
      <c r="AW3" s="13"/>
      <c r="AX3" s="13"/>
      <c r="AY3" s="13"/>
      <c r="AZ3" s="13"/>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row>
    <row r="4" spans="1:83" ht="17.25">
      <c r="A4" s="3"/>
      <c r="B4" s="15"/>
      <c r="C4" s="16"/>
      <c r="D4" s="16"/>
      <c r="E4" s="16"/>
      <c r="F4" s="16"/>
      <c r="G4" s="17"/>
      <c r="H4" s="17"/>
      <c r="I4" s="17"/>
      <c r="J4" s="17"/>
      <c r="K4" s="17"/>
      <c r="L4" s="17"/>
      <c r="M4" s="17"/>
      <c r="N4" s="17"/>
      <c r="O4" s="17"/>
      <c r="P4" s="17"/>
      <c r="Q4" s="17"/>
      <c r="R4" s="17"/>
      <c r="S4" s="17"/>
      <c r="T4" s="17"/>
      <c r="U4" s="17"/>
      <c r="V4" s="17"/>
      <c r="W4" s="17"/>
      <c r="X4" s="17"/>
      <c r="Y4" s="17"/>
      <c r="Z4" s="17"/>
      <c r="AA4" s="17"/>
      <c r="AB4" s="17"/>
      <c r="AC4" s="17"/>
      <c r="AD4" s="17"/>
      <c r="AE4" s="17"/>
      <c r="AF4" s="17"/>
      <c r="AG4" s="18"/>
      <c r="AH4" s="19"/>
      <c r="AI4" s="20"/>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row>
    <row r="5" spans="1:83" ht="20.100000000000001" customHeight="1">
      <c r="A5" s="3"/>
      <c r="B5" s="21"/>
      <c r="C5" s="20" t="s">
        <v>13</v>
      </c>
      <c r="D5" s="174" t="s">
        <v>64</v>
      </c>
      <c r="E5" s="175"/>
      <c r="F5" s="175"/>
      <c r="G5" s="175"/>
      <c r="H5" s="175"/>
      <c r="I5" s="175"/>
      <c r="J5" s="175"/>
      <c r="K5" s="175"/>
      <c r="L5" s="175"/>
      <c r="M5" s="176"/>
      <c r="O5" s="22" t="s">
        <v>62</v>
      </c>
      <c r="P5" s="177">
        <v>240602</v>
      </c>
      <c r="Q5" s="178"/>
      <c r="R5" s="179"/>
      <c r="T5" s="20" t="s">
        <v>17</v>
      </c>
      <c r="V5" s="180">
        <v>45617</v>
      </c>
      <c r="W5" s="181"/>
      <c r="X5" s="181"/>
      <c r="Y5" s="182"/>
      <c r="AA5" s="20" t="s">
        <v>63</v>
      </c>
      <c r="AC5" s="180">
        <v>45627</v>
      </c>
      <c r="AD5" s="181"/>
      <c r="AE5" s="181"/>
      <c r="AF5" s="182"/>
      <c r="AG5" s="23"/>
      <c r="AH5" s="20"/>
      <c r="AI5" s="20"/>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row>
    <row r="6" spans="1:83" ht="12" customHeight="1">
      <c r="A6" s="3"/>
      <c r="B6" s="24"/>
      <c r="C6" s="20"/>
      <c r="D6" s="20"/>
      <c r="E6" s="20"/>
      <c r="F6" s="20"/>
      <c r="G6" s="19"/>
      <c r="H6" s="19"/>
      <c r="I6" s="19"/>
      <c r="J6" s="19"/>
      <c r="K6" s="19"/>
      <c r="L6" s="19"/>
      <c r="M6" s="19"/>
      <c r="N6" s="19"/>
      <c r="O6" s="19"/>
      <c r="P6" s="19"/>
      <c r="Q6" s="19"/>
      <c r="R6" s="19"/>
      <c r="S6" s="19"/>
      <c r="T6" s="19"/>
      <c r="U6" s="19"/>
      <c r="V6" s="19"/>
      <c r="W6" s="19"/>
      <c r="X6" s="19"/>
      <c r="Y6" s="19"/>
      <c r="Z6" s="19"/>
      <c r="AA6" s="19"/>
      <c r="AB6" s="19"/>
      <c r="AC6" s="19"/>
      <c r="AD6" s="19"/>
      <c r="AE6" s="19"/>
      <c r="AF6" s="19"/>
      <c r="AG6" s="23"/>
      <c r="AH6" s="20"/>
      <c r="AI6" s="20"/>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row>
    <row r="7" spans="1:83" ht="17.25">
      <c r="A7" s="3"/>
      <c r="B7" s="21"/>
      <c r="F7" s="19"/>
      <c r="G7" s="20"/>
      <c r="H7" s="20"/>
      <c r="I7" s="20"/>
      <c r="J7" s="19"/>
      <c r="K7" s="20" t="s">
        <v>18</v>
      </c>
      <c r="L7" s="20"/>
      <c r="M7" s="20"/>
      <c r="N7" s="20"/>
      <c r="O7" s="20"/>
      <c r="P7" s="20" t="s">
        <v>19</v>
      </c>
      <c r="Q7" s="20"/>
      <c r="R7" s="20"/>
      <c r="S7" s="20"/>
      <c r="T7" s="20"/>
      <c r="U7" s="20" t="s">
        <v>20</v>
      </c>
      <c r="V7" s="20"/>
      <c r="W7" s="19"/>
      <c r="X7" s="19"/>
      <c r="Y7" s="19"/>
      <c r="Z7" s="19"/>
      <c r="AA7" s="19"/>
      <c r="AB7" s="19"/>
      <c r="AC7" s="19"/>
      <c r="AD7" s="19"/>
      <c r="AF7" s="20"/>
      <c r="AG7" s="25"/>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row>
    <row r="8" spans="1:83" ht="17.25">
      <c r="A8" s="3"/>
      <c r="B8" s="24"/>
      <c r="C8" s="20"/>
      <c r="D8" s="20"/>
      <c r="E8" s="20"/>
      <c r="F8" s="22"/>
      <c r="G8" s="20"/>
      <c r="H8" s="20"/>
      <c r="I8" s="20"/>
      <c r="J8" s="19"/>
      <c r="K8" s="19" t="s">
        <v>21</v>
      </c>
      <c r="L8" s="19" t="s">
        <v>22</v>
      </c>
      <c r="M8" s="19" t="s">
        <v>23</v>
      </c>
      <c r="N8" s="19" t="s">
        <v>24</v>
      </c>
      <c r="O8" s="19"/>
      <c r="P8" s="19" t="s">
        <v>21</v>
      </c>
      <c r="Q8" s="19" t="s">
        <v>22</v>
      </c>
      <c r="R8" s="19" t="s">
        <v>23</v>
      </c>
      <c r="S8" s="19" t="s">
        <v>24</v>
      </c>
      <c r="T8" s="19"/>
      <c r="U8" s="19" t="s">
        <v>25</v>
      </c>
      <c r="W8" s="19" t="s">
        <v>26</v>
      </c>
      <c r="Z8" s="19"/>
      <c r="AA8" s="19"/>
      <c r="AB8" s="19"/>
      <c r="AC8" s="20" t="s">
        <v>21</v>
      </c>
      <c r="AD8" s="20" t="s">
        <v>22</v>
      </c>
      <c r="AE8" s="20" t="s">
        <v>23</v>
      </c>
      <c r="AF8" s="19" t="s">
        <v>24</v>
      </c>
      <c r="AG8" s="25"/>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row>
    <row r="9" spans="1:83" ht="20.100000000000001" customHeight="1">
      <c r="A9" s="3"/>
      <c r="B9" s="21"/>
      <c r="C9" s="20" t="s">
        <v>7</v>
      </c>
      <c r="D9" s="9">
        <v>24</v>
      </c>
      <c r="E9" s="26" t="s">
        <v>71</v>
      </c>
      <c r="F9" s="22">
        <v>1</v>
      </c>
      <c r="G9" s="20" t="s">
        <v>27</v>
      </c>
      <c r="H9" s="20"/>
      <c r="I9" s="19"/>
      <c r="J9" s="19"/>
      <c r="K9" s="5">
        <v>24</v>
      </c>
      <c r="L9" s="5">
        <v>6</v>
      </c>
      <c r="M9" s="5">
        <v>25</v>
      </c>
      <c r="N9" s="27">
        <f>IF(AND(M9&gt;0,M9&lt;11),1,IF(AND(M9&lt;21,M9&gt;10),2,IF(M9&gt;0,3,0)))</f>
        <v>3</v>
      </c>
      <c r="O9" s="20"/>
      <c r="P9" s="5">
        <v>24</v>
      </c>
      <c r="Q9" s="5">
        <v>7</v>
      </c>
      <c r="R9" s="5">
        <v>10</v>
      </c>
      <c r="S9" s="27">
        <f>IF(AND(R9&gt;0,R9&lt;11),1,IF(AND(R9&lt;21,R9&gt;10),2,IF(R9&gt;0,3,0)))</f>
        <v>1</v>
      </c>
      <c r="T9" s="20"/>
      <c r="U9" s="146">
        <f>(P9-K9)*12+(R9/30+Q9)-(M9/30+L9)</f>
        <v>0.5</v>
      </c>
      <c r="V9" s="147"/>
      <c r="W9" s="148">
        <f>U9*3</f>
        <v>1.5</v>
      </c>
      <c r="Y9" s="19">
        <v>7</v>
      </c>
      <c r="Z9" s="20" t="s">
        <v>36</v>
      </c>
      <c r="AB9" s="19"/>
      <c r="AC9" s="7">
        <v>24</v>
      </c>
      <c r="AD9" s="7">
        <v>11</v>
      </c>
      <c r="AE9" s="8">
        <v>5</v>
      </c>
      <c r="AF9" s="27">
        <f>IF(AND(AE9&gt;0,AE9&lt;11),1,IF(AND(AE9&lt;21,AE9&gt;10),2,IF(AE9&gt;0,3,0)))</f>
        <v>1</v>
      </c>
      <c r="AG9" s="25"/>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row>
    <row r="10" spans="1:83" ht="12" customHeight="1">
      <c r="A10" s="3"/>
      <c r="B10" s="24"/>
      <c r="C10" s="188" t="s">
        <v>69</v>
      </c>
      <c r="D10" s="188"/>
      <c r="E10" s="188"/>
      <c r="F10" s="22"/>
      <c r="G10" s="20"/>
      <c r="H10" s="20"/>
      <c r="I10" s="19"/>
      <c r="J10" s="19"/>
      <c r="K10" s="16"/>
      <c r="L10" s="16"/>
      <c r="M10" s="16"/>
      <c r="N10" s="19"/>
      <c r="O10" s="20"/>
      <c r="P10" s="16"/>
      <c r="Q10" s="16"/>
      <c r="R10" s="16"/>
      <c r="S10" s="19"/>
      <c r="T10" s="20"/>
      <c r="U10" s="149"/>
      <c r="V10" s="147"/>
      <c r="W10" s="148"/>
      <c r="Y10" s="19"/>
      <c r="Z10" s="19"/>
      <c r="AB10" s="19"/>
      <c r="AC10" s="19"/>
      <c r="AD10" s="19"/>
      <c r="AE10" s="19"/>
      <c r="AF10" s="19"/>
      <c r="AG10" s="25"/>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row>
    <row r="11" spans="1:83" ht="20.100000000000001" customHeight="1">
      <c r="A11" s="3"/>
      <c r="B11" s="24"/>
      <c r="C11" s="188"/>
      <c r="D11" s="188"/>
      <c r="E11" s="188"/>
      <c r="F11" s="22">
        <v>2</v>
      </c>
      <c r="G11" s="20" t="s">
        <v>31</v>
      </c>
      <c r="H11" s="20"/>
      <c r="I11" s="19"/>
      <c r="J11" s="19"/>
      <c r="K11" s="6">
        <v>24</v>
      </c>
      <c r="L11" s="7">
        <v>7</v>
      </c>
      <c r="M11" s="8">
        <v>10</v>
      </c>
      <c r="N11" s="27">
        <f>IF(AND(M11&gt;0,M11&lt;11),1,IF(AND(M11&lt;21,M11&gt;10),2,IF(M11&gt;0,3,0)))</f>
        <v>1</v>
      </c>
      <c r="O11" s="20"/>
      <c r="P11" s="6">
        <v>24</v>
      </c>
      <c r="Q11" s="7">
        <v>8</v>
      </c>
      <c r="R11" s="8">
        <v>30</v>
      </c>
      <c r="S11" s="27">
        <f>IF(AND(R11&gt;0,R11&lt;11),1,IF(AND(R11&lt;21,R11&gt;10),2,IF(R11&gt;0,3,0)))</f>
        <v>3</v>
      </c>
      <c r="T11" s="20"/>
      <c r="U11" s="146">
        <f>(P11-K11)*12+(R11/30+Q11)-(M11/30+L11)</f>
        <v>1.666666666666667</v>
      </c>
      <c r="V11" s="147"/>
      <c r="W11" s="148">
        <f>U11*3</f>
        <v>5.0000000000000009</v>
      </c>
      <c r="Y11" s="19">
        <v>8</v>
      </c>
      <c r="Z11" s="20" t="s">
        <v>37</v>
      </c>
      <c r="AB11" s="19"/>
      <c r="AC11" s="7">
        <v>24</v>
      </c>
      <c r="AD11" s="7">
        <v>12</v>
      </c>
      <c r="AE11" s="8">
        <v>5</v>
      </c>
      <c r="AF11" s="27">
        <f>IF(AND(AE11&gt;0,AE11&lt;11),1,IF(AND(AE11&lt;21,AE11&gt;10),2,IF(AE11&gt;0,3,0)))</f>
        <v>1</v>
      </c>
      <c r="AG11" s="25"/>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row>
    <row r="12" spans="1:83" ht="12" customHeight="1">
      <c r="A12" s="3"/>
      <c r="B12" s="21"/>
      <c r="C12" s="28"/>
      <c r="D12" s="28"/>
      <c r="E12" s="29"/>
      <c r="F12" s="22"/>
      <c r="G12" s="19"/>
      <c r="H12" s="19"/>
      <c r="I12" s="19"/>
      <c r="J12" s="19"/>
      <c r="K12" s="19"/>
      <c r="L12" s="19"/>
      <c r="M12" s="19"/>
      <c r="N12" s="19"/>
      <c r="O12" s="19"/>
      <c r="P12" s="19"/>
      <c r="Q12" s="19"/>
      <c r="R12" s="19"/>
      <c r="S12" s="19"/>
      <c r="T12" s="19"/>
      <c r="U12" s="148"/>
      <c r="V12" s="147"/>
      <c r="W12" s="148"/>
      <c r="Y12" s="19"/>
      <c r="Z12" s="19"/>
      <c r="AB12" s="19"/>
      <c r="AC12" s="19"/>
      <c r="AD12" s="19"/>
      <c r="AE12" s="19"/>
      <c r="AF12" s="19"/>
      <c r="AG12" s="25"/>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row>
    <row r="13" spans="1:83" ht="20.100000000000001" customHeight="1">
      <c r="A13" s="3"/>
      <c r="B13" s="21"/>
      <c r="C13" s="20" t="s">
        <v>14</v>
      </c>
      <c r="D13" s="9">
        <v>6</v>
      </c>
      <c r="E13" s="26" t="s">
        <v>72</v>
      </c>
      <c r="F13" s="22">
        <v>3</v>
      </c>
      <c r="G13" s="20" t="s">
        <v>32</v>
      </c>
      <c r="H13" s="20"/>
      <c r="I13" s="19"/>
      <c r="J13" s="19"/>
      <c r="K13" s="6">
        <v>24</v>
      </c>
      <c r="L13" s="7">
        <v>9</v>
      </c>
      <c r="M13" s="8">
        <v>15</v>
      </c>
      <c r="N13" s="27">
        <f>IF(AND(M13&gt;0,M13&lt;11),1,IF(AND(M13&lt;21,M13&gt;10),2,IF(M13&gt;0,3,0)))</f>
        <v>2</v>
      </c>
      <c r="O13" s="20"/>
      <c r="P13" s="6">
        <v>24</v>
      </c>
      <c r="Q13" s="7">
        <v>11</v>
      </c>
      <c r="R13" s="8">
        <v>15</v>
      </c>
      <c r="S13" s="27">
        <f>IF(AND(R13&gt;0,R13&lt;11),1,IF(AND(R13&lt;21,R13&gt;10),2,IF(R13&gt;0,3,0)))</f>
        <v>2</v>
      </c>
      <c r="T13" s="20"/>
      <c r="U13" s="146">
        <f>(P13-K13)*12+(R13/30+Q13)-(M13/30+L13)</f>
        <v>2</v>
      </c>
      <c r="V13" s="147"/>
      <c r="W13" s="148">
        <f>U13*3</f>
        <v>6</v>
      </c>
      <c r="Y13" s="19">
        <v>9</v>
      </c>
      <c r="Z13" s="20" t="s">
        <v>38</v>
      </c>
      <c r="AB13" s="19"/>
      <c r="AC13" s="7">
        <v>24</v>
      </c>
      <c r="AD13" s="7">
        <v>11</v>
      </c>
      <c r="AE13" s="8">
        <v>25</v>
      </c>
      <c r="AF13" s="27">
        <f>IF(AND(AE13&gt;0,AE13&lt;11),1,IF(AND(AE13&lt;21,AE13&gt;10),2,IF(AE13&gt;0,3,0)))</f>
        <v>3</v>
      </c>
      <c r="AG13" s="25"/>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row>
    <row r="14" spans="1:83" ht="12" customHeight="1">
      <c r="A14" s="3"/>
      <c r="B14" s="21"/>
      <c r="C14" s="20"/>
      <c r="D14" s="2"/>
      <c r="E14" s="30"/>
      <c r="F14" s="22"/>
      <c r="G14" s="20"/>
      <c r="H14" s="20"/>
      <c r="I14" s="19"/>
      <c r="J14" s="19"/>
      <c r="K14" s="20"/>
      <c r="L14" s="20"/>
      <c r="M14" s="20"/>
      <c r="N14" s="19"/>
      <c r="O14" s="20"/>
      <c r="P14" s="20"/>
      <c r="Q14" s="20"/>
      <c r="R14" s="20"/>
      <c r="S14" s="19"/>
      <c r="T14" s="20"/>
      <c r="U14" s="149"/>
      <c r="V14" s="147"/>
      <c r="W14" s="148"/>
      <c r="Y14" s="19"/>
      <c r="Z14" s="19"/>
      <c r="AB14" s="19"/>
      <c r="AC14" s="19"/>
      <c r="AD14" s="19"/>
      <c r="AE14" s="19"/>
      <c r="AF14" s="19"/>
      <c r="AG14" s="25"/>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row>
    <row r="15" spans="1:83" ht="20.100000000000001" customHeight="1">
      <c r="A15" s="3"/>
      <c r="B15" s="24"/>
      <c r="C15" s="20" t="s">
        <v>60</v>
      </c>
      <c r="D15" s="9">
        <v>4</v>
      </c>
      <c r="E15" s="26" t="s">
        <v>73</v>
      </c>
      <c r="F15" s="22">
        <v>4</v>
      </c>
      <c r="G15" s="20" t="s">
        <v>33</v>
      </c>
      <c r="H15" s="20"/>
      <c r="I15" s="19"/>
      <c r="J15" s="19"/>
      <c r="K15" s="5">
        <v>24</v>
      </c>
      <c r="L15" s="5">
        <v>11</v>
      </c>
      <c r="M15" s="5">
        <v>15</v>
      </c>
      <c r="N15" s="27">
        <f>IF(AND(M15&gt;0,M15&lt;11),1,IF(AND(M15&lt;21,M15&gt;10),2,IF(M15&gt;0,3,0)))</f>
        <v>2</v>
      </c>
      <c r="O15" s="20"/>
      <c r="P15" s="5">
        <v>25</v>
      </c>
      <c r="Q15" s="5">
        <v>6</v>
      </c>
      <c r="R15" s="5">
        <v>5</v>
      </c>
      <c r="S15" s="27">
        <f>IF(AND(R15&gt;0,R15&lt;11),1,IF(AND(R15&lt;21,R15&gt;10),2,IF(R15&gt;0,3,0)))</f>
        <v>1</v>
      </c>
      <c r="T15" s="20"/>
      <c r="U15" s="146">
        <f>(P15-K15)*12+(R15/30+Q15)-(M15/30+L15)</f>
        <v>6.6666666666666679</v>
      </c>
      <c r="V15" s="147"/>
      <c r="W15" s="148">
        <f>U15*3</f>
        <v>20.000000000000004</v>
      </c>
      <c r="Y15" s="19">
        <v>10</v>
      </c>
      <c r="Z15" s="20" t="s">
        <v>39</v>
      </c>
      <c r="AB15" s="19"/>
      <c r="AC15" s="7">
        <v>24</v>
      </c>
      <c r="AD15" s="7">
        <v>10</v>
      </c>
      <c r="AE15" s="8">
        <v>20</v>
      </c>
      <c r="AF15" s="27">
        <f>IF(AND(AE15&gt;0,AE15&lt;11),1,IF(AND(AE15&lt;21,AE15&gt;10),2,IF(AE15&gt;0,3,0)))</f>
        <v>2</v>
      </c>
      <c r="AG15" s="25"/>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row>
    <row r="16" spans="1:83" ht="12" customHeight="1">
      <c r="A16" s="3"/>
      <c r="B16" s="24"/>
      <c r="F16" s="22"/>
      <c r="G16" s="20"/>
      <c r="H16" s="20"/>
      <c r="I16" s="19"/>
      <c r="J16" s="19"/>
      <c r="K16" s="16"/>
      <c r="L16" s="16"/>
      <c r="M16" s="16"/>
      <c r="N16" s="19"/>
      <c r="O16" s="20"/>
      <c r="P16" s="16"/>
      <c r="Q16" s="16"/>
      <c r="R16" s="16"/>
      <c r="S16" s="19"/>
      <c r="T16" s="20"/>
      <c r="U16" s="149"/>
      <c r="V16" s="147"/>
      <c r="W16" s="148"/>
      <c r="Y16" s="19"/>
      <c r="Z16" s="19"/>
      <c r="AB16" s="19"/>
      <c r="AC16" s="19"/>
      <c r="AD16" s="19"/>
      <c r="AE16" s="19"/>
      <c r="AF16" s="19"/>
      <c r="AG16" s="25"/>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row>
    <row r="17" spans="1:103" ht="20.100000000000001" customHeight="1">
      <c r="A17" s="3"/>
      <c r="B17" s="24"/>
      <c r="F17" s="22">
        <v>5</v>
      </c>
      <c r="G17" s="20" t="s">
        <v>34</v>
      </c>
      <c r="H17" s="20"/>
      <c r="I17" s="19"/>
      <c r="J17" s="19"/>
      <c r="K17" s="7">
        <v>24</v>
      </c>
      <c r="L17" s="7">
        <v>9</v>
      </c>
      <c r="M17" s="8">
        <v>15</v>
      </c>
      <c r="N17" s="27">
        <f>IF(AND(M17&gt;0,M17&lt;11),1,IF(AND(M17&lt;21,M17&gt;10),2,IF(M17&gt;0,3,0)))</f>
        <v>2</v>
      </c>
      <c r="O17" s="20"/>
      <c r="P17" s="7">
        <v>25</v>
      </c>
      <c r="Q17" s="7">
        <v>6</v>
      </c>
      <c r="R17" s="8">
        <v>5</v>
      </c>
      <c r="S17" s="27">
        <f>IF(AND(R17&gt;0,R17&lt;11),1,IF(AND(R17&lt;21,R17&gt;10),2,IF(R17&gt;0,3,0)))</f>
        <v>1</v>
      </c>
      <c r="T17" s="20"/>
      <c r="U17" s="146">
        <f>(P17-K17)*12+(R17/30+Q17)-(M17/30+L17)</f>
        <v>8.6666666666666679</v>
      </c>
      <c r="V17" s="147"/>
      <c r="W17" s="148">
        <f>U17*3</f>
        <v>26.000000000000004</v>
      </c>
      <c r="Y17" s="19">
        <v>11</v>
      </c>
      <c r="Z17" s="20" t="s">
        <v>40</v>
      </c>
      <c r="AB17" s="19"/>
      <c r="AC17" s="7">
        <v>25</v>
      </c>
      <c r="AD17" s="7">
        <v>6</v>
      </c>
      <c r="AE17" s="8">
        <v>1</v>
      </c>
      <c r="AF17" s="27">
        <f>IF(AND(AE17&gt;0,AE17&lt;11),1,IF(AND(AE17&lt;21,AE17&gt;10),2,IF(AE17&gt;0,3,0)))</f>
        <v>1</v>
      </c>
      <c r="AG17" s="25"/>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row>
    <row r="18" spans="1:103" ht="12" customHeight="1">
      <c r="A18" s="3"/>
      <c r="B18" s="24"/>
      <c r="D18" s="20"/>
      <c r="E18" s="20"/>
      <c r="F18" s="22"/>
      <c r="G18" s="19"/>
      <c r="H18" s="19"/>
      <c r="I18" s="19"/>
      <c r="J18" s="19"/>
      <c r="K18" s="19"/>
      <c r="L18" s="19"/>
      <c r="M18" s="19"/>
      <c r="N18" s="19"/>
      <c r="O18" s="19"/>
      <c r="P18" s="19"/>
      <c r="Q18" s="19"/>
      <c r="R18" s="19"/>
      <c r="S18" s="19"/>
      <c r="T18" s="19"/>
      <c r="U18" s="148"/>
      <c r="V18" s="147"/>
      <c r="W18" s="148"/>
      <c r="Y18" s="19"/>
      <c r="Z18" s="19"/>
      <c r="AB18" s="19"/>
      <c r="AC18" s="19"/>
      <c r="AD18" s="19"/>
      <c r="AE18" s="19"/>
      <c r="AF18" s="19"/>
      <c r="AG18" s="25"/>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row>
    <row r="19" spans="1:103" ht="20.100000000000001" customHeight="1">
      <c r="A19" s="3"/>
      <c r="B19" s="24"/>
      <c r="D19" s="31"/>
      <c r="E19" s="31"/>
      <c r="F19" s="22">
        <v>6</v>
      </c>
      <c r="G19" s="20" t="s">
        <v>35</v>
      </c>
      <c r="H19" s="20"/>
      <c r="I19" s="19"/>
      <c r="J19" s="19"/>
      <c r="K19" s="7">
        <v>24</v>
      </c>
      <c r="L19" s="7">
        <v>12</v>
      </c>
      <c r="M19" s="8">
        <v>5</v>
      </c>
      <c r="N19" s="27">
        <f>IF(AND(M19&gt;0,M19&lt;11),1,IF(AND(M19&lt;21,M19&gt;10),2,IF(M19&gt;0,3,0)))</f>
        <v>1</v>
      </c>
      <c r="O19" s="20"/>
      <c r="P19" s="7">
        <v>25</v>
      </c>
      <c r="Q19" s="7">
        <v>6</v>
      </c>
      <c r="R19" s="8">
        <v>5</v>
      </c>
      <c r="S19" s="27">
        <f>IF(AND(R19&gt;0,R19&lt;11),1,IF(AND(R19&lt;21,R19&gt;10),2,IF(R19&gt;0,3,0)))</f>
        <v>1</v>
      </c>
      <c r="T19" s="20"/>
      <c r="U19" s="146">
        <f>(P19-K19)*12+(R19/30+Q19)-(M19/30+L19)</f>
        <v>6.0000000000000018</v>
      </c>
      <c r="V19" s="147"/>
      <c r="W19" s="148">
        <f>U19*3</f>
        <v>18.000000000000007</v>
      </c>
      <c r="Y19" s="19"/>
      <c r="Z19" s="20"/>
      <c r="AB19" s="19"/>
      <c r="AC19" s="20"/>
      <c r="AD19" s="20"/>
      <c r="AE19" s="20"/>
      <c r="AF19" s="19"/>
      <c r="AG19" s="25"/>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row>
    <row r="20" spans="1:103" ht="17.25">
      <c r="A20" s="3"/>
      <c r="B20" s="32"/>
      <c r="C20" s="33"/>
      <c r="D20" s="33"/>
      <c r="E20" s="33"/>
      <c r="F20" s="33"/>
      <c r="G20" s="34"/>
      <c r="H20" s="34"/>
      <c r="I20" s="34"/>
      <c r="J20" s="34"/>
      <c r="K20" s="34"/>
      <c r="L20" s="34"/>
      <c r="M20" s="34"/>
      <c r="N20" s="34"/>
      <c r="O20" s="34"/>
      <c r="P20" s="34"/>
      <c r="Q20" s="34"/>
      <c r="R20" s="34"/>
      <c r="S20" s="34"/>
      <c r="T20" s="34"/>
      <c r="U20" s="34"/>
      <c r="V20" s="34"/>
      <c r="W20" s="34"/>
      <c r="X20" s="34"/>
      <c r="Y20" s="34"/>
      <c r="Z20" s="34"/>
      <c r="AA20" s="34"/>
      <c r="AB20" s="33"/>
      <c r="AC20" s="34"/>
      <c r="AD20" s="34"/>
      <c r="AE20" s="34"/>
      <c r="AF20" s="34"/>
      <c r="AG20" s="35"/>
      <c r="AH20" s="19"/>
      <c r="AI20" s="20"/>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row>
    <row r="21" spans="1:103">
      <c r="A21" s="3"/>
      <c r="B21" s="3"/>
      <c r="C21" s="3"/>
      <c r="D21" s="3"/>
      <c r="E21" s="3"/>
      <c r="F21" s="3"/>
      <c r="G21" s="4"/>
      <c r="H21" s="4"/>
      <c r="I21" s="4"/>
      <c r="J21" s="4"/>
      <c r="K21" s="4"/>
      <c r="L21" s="4"/>
      <c r="M21" s="4"/>
      <c r="N21" s="3"/>
      <c r="O21" s="3"/>
      <c r="P21" s="3"/>
      <c r="Q21" s="3"/>
      <c r="R21" s="3"/>
      <c r="S21" s="3"/>
      <c r="T21" s="3"/>
      <c r="U21" s="3"/>
      <c r="V21" s="3"/>
      <c r="W21" s="3"/>
      <c r="X21" s="3"/>
      <c r="Y21" s="3"/>
      <c r="Z21" s="3"/>
      <c r="AA21" s="3"/>
      <c r="AB21" s="3"/>
      <c r="AC21" s="4"/>
      <c r="AD21" s="4"/>
      <c r="AE21" s="4"/>
      <c r="AF21" s="4"/>
      <c r="AG21" s="4"/>
      <c r="AH21" s="4"/>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row>
    <row r="22" spans="1:103">
      <c r="A22" s="3"/>
      <c r="B22" s="3"/>
      <c r="C22" s="3"/>
      <c r="D22" s="3"/>
      <c r="E22" s="3"/>
      <c r="F22" s="3"/>
      <c r="G22" s="4"/>
      <c r="H22" s="4"/>
      <c r="I22" s="4"/>
      <c r="J22" s="4"/>
      <c r="K22" s="4"/>
      <c r="L22" s="4"/>
      <c r="M22" s="4"/>
      <c r="N22" s="3"/>
      <c r="O22" s="3"/>
      <c r="P22" s="3"/>
      <c r="Q22" s="3"/>
      <c r="R22" s="3"/>
      <c r="S22" s="3"/>
      <c r="T22" s="3"/>
      <c r="U22" s="3"/>
      <c r="V22" s="3"/>
      <c r="W22" s="3"/>
      <c r="X22" s="3"/>
      <c r="Y22" s="3"/>
      <c r="Z22" s="3"/>
      <c r="AA22" s="3"/>
      <c r="AB22" s="3"/>
      <c r="AC22" s="4"/>
      <c r="AD22" s="4"/>
      <c r="AE22" s="4"/>
      <c r="AF22" s="4"/>
      <c r="AG22" s="4"/>
      <c r="AH22" s="4"/>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row>
    <row r="23" spans="1:103" ht="24.95" customHeight="1">
      <c r="A23" s="3"/>
      <c r="B23" s="141" t="s">
        <v>95</v>
      </c>
      <c r="C23" s="141"/>
      <c r="D23" s="141"/>
      <c r="E23" s="141"/>
      <c r="F23" s="141"/>
      <c r="G23" s="142"/>
      <c r="H23" s="142"/>
      <c r="I23" s="142"/>
      <c r="J23" s="142"/>
      <c r="K23" s="142"/>
      <c r="L23" s="142"/>
      <c r="M23" s="4"/>
      <c r="N23" s="3"/>
      <c r="O23" s="3"/>
      <c r="P23" s="3"/>
      <c r="Q23" s="3"/>
      <c r="R23" s="3"/>
      <c r="S23" s="3"/>
      <c r="T23" s="3"/>
      <c r="U23" s="3"/>
      <c r="V23" s="3"/>
      <c r="W23" s="3"/>
      <c r="X23" s="3"/>
      <c r="Y23" s="3"/>
      <c r="Z23" s="3"/>
      <c r="AA23" s="3"/>
      <c r="AB23" s="3"/>
      <c r="AC23" s="4"/>
      <c r="AD23" s="4"/>
      <c r="AE23" s="4"/>
      <c r="AF23" s="4"/>
      <c r="AG23" s="4"/>
      <c r="AH23" s="4"/>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row>
    <row r="24" spans="1:103">
      <c r="A24" s="3"/>
      <c r="B24" s="3"/>
      <c r="C24" s="3"/>
      <c r="D24" s="3"/>
      <c r="E24" s="3"/>
      <c r="F24" s="3"/>
      <c r="G24" s="4"/>
      <c r="H24" s="4"/>
      <c r="I24" s="4"/>
      <c r="J24" s="4"/>
      <c r="K24" s="4"/>
      <c r="L24" s="4"/>
      <c r="M24" s="4"/>
      <c r="N24" s="3"/>
      <c r="O24" s="3"/>
      <c r="P24" s="3"/>
      <c r="Q24" s="3"/>
      <c r="R24" s="3"/>
      <c r="S24" s="3"/>
      <c r="T24" s="3"/>
      <c r="U24" s="3"/>
      <c r="V24" s="3"/>
      <c r="W24" s="3"/>
      <c r="X24" s="3"/>
      <c r="Y24" s="3"/>
      <c r="Z24" s="3"/>
      <c r="AA24" s="3"/>
      <c r="AB24" s="3"/>
      <c r="AC24" s="4"/>
      <c r="AD24" s="4"/>
      <c r="AE24" s="4"/>
      <c r="AF24" s="4"/>
      <c r="AG24" s="4"/>
      <c r="AH24" s="4"/>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row>
    <row r="25" spans="1:103" s="10" customFormat="1" ht="20.100000000000001" customHeight="1" thickBot="1">
      <c r="A25" s="13"/>
      <c r="B25" s="13" t="s">
        <v>61</v>
      </c>
      <c r="C25" s="13"/>
      <c r="D25" s="13"/>
      <c r="E25" s="13"/>
      <c r="F25" s="13"/>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72" t="s">
        <v>67</v>
      </c>
      <c r="AJ25" s="172"/>
      <c r="AK25" s="172"/>
      <c r="AL25" s="172"/>
      <c r="AM25" s="172"/>
      <c r="AN25" s="172"/>
      <c r="AO25" s="172"/>
      <c r="AP25" s="172"/>
      <c r="AQ25" s="98"/>
      <c r="AR25" s="98"/>
      <c r="AS25" s="98"/>
      <c r="AT25" s="98"/>
      <c r="AU25" s="98"/>
      <c r="AV25" s="98"/>
      <c r="AW25" s="98"/>
      <c r="AX25" s="98"/>
      <c r="AY25" s="98"/>
      <c r="AZ25" s="98"/>
      <c r="BA25" s="98"/>
      <c r="BB25" s="98"/>
      <c r="BC25" s="98"/>
      <c r="BD25" s="98"/>
      <c r="BE25" s="98"/>
      <c r="BF25" s="98"/>
      <c r="BG25" s="98"/>
      <c r="BH25" s="98"/>
      <c r="BI25" s="98"/>
      <c r="BJ25" s="98"/>
      <c r="BK25" s="98"/>
      <c r="BL25" s="98"/>
      <c r="BM25" s="98"/>
      <c r="BN25" s="98"/>
      <c r="BO25" s="98"/>
      <c r="BP25" s="98"/>
      <c r="BQ25" s="98"/>
      <c r="BR25" s="98"/>
      <c r="BS25" s="98"/>
      <c r="BT25" s="98"/>
      <c r="BU25" s="98"/>
      <c r="BV25" s="98"/>
      <c r="BW25" s="98"/>
      <c r="BX25" s="98"/>
      <c r="BY25" s="98"/>
      <c r="BZ25" s="98"/>
      <c r="CA25" s="98"/>
      <c r="CB25" s="13"/>
      <c r="CC25" s="13"/>
      <c r="CD25" s="13"/>
      <c r="CE25" s="13"/>
    </row>
    <row r="26" spans="1:103">
      <c r="A26" s="3"/>
      <c r="B26" s="36"/>
      <c r="C26" s="37"/>
      <c r="D26" s="38"/>
      <c r="E26" s="38"/>
      <c r="F26" s="39"/>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1"/>
      <c r="AH26" s="4"/>
      <c r="AI26" s="99"/>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c r="BU26" s="100"/>
      <c r="BV26" s="100"/>
      <c r="BW26" s="100"/>
      <c r="BX26" s="100"/>
      <c r="BY26" s="100"/>
      <c r="BZ26" s="100"/>
      <c r="CA26" s="100"/>
      <c r="CB26" s="43"/>
      <c r="CC26" s="3"/>
      <c r="CD26" s="3"/>
      <c r="CE26" s="3"/>
    </row>
    <row r="27" spans="1:103" ht="21">
      <c r="A27" s="3"/>
      <c r="B27" s="44"/>
      <c r="C27" s="189" t="s">
        <v>70</v>
      </c>
      <c r="D27" s="189"/>
      <c r="E27" s="189"/>
      <c r="F27" s="189"/>
      <c r="G27" s="186" t="str">
        <f>"№"&amp;+P5</f>
        <v>№240602</v>
      </c>
      <c r="H27" s="186"/>
      <c r="I27" s="186"/>
      <c r="J27" s="187" t="str">
        <f>+system!AF40</f>
        <v>南品川ビル新築工事</v>
      </c>
      <c r="K27" s="187"/>
      <c r="L27" s="187"/>
      <c r="M27" s="187"/>
      <c r="N27" s="187"/>
      <c r="O27" s="187"/>
      <c r="P27" s="187"/>
      <c r="Q27" s="187"/>
      <c r="R27" s="187"/>
      <c r="S27" s="187"/>
      <c r="T27" s="187"/>
      <c r="U27" s="187"/>
      <c r="V27" s="185" t="str">
        <f>+M2</f>
        <v>1級建築士事務所 TCT設計</v>
      </c>
      <c r="W27" s="185"/>
      <c r="X27" s="185"/>
      <c r="Y27" s="185"/>
      <c r="Z27" s="185"/>
      <c r="AA27" s="185"/>
      <c r="AB27" s="185"/>
      <c r="AC27" s="185"/>
      <c r="AD27" s="185"/>
      <c r="AE27" s="183">
        <f>+AC5</f>
        <v>45627</v>
      </c>
      <c r="AF27" s="183"/>
      <c r="AG27" s="184"/>
      <c r="AH27" s="4"/>
      <c r="AI27" s="101"/>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102"/>
      <c r="BH27" s="102"/>
      <c r="BI27" s="102"/>
      <c r="BJ27" s="102"/>
      <c r="BK27" s="102"/>
      <c r="BL27" s="102"/>
      <c r="BM27" s="102"/>
      <c r="BN27" s="102"/>
      <c r="BO27" s="102"/>
      <c r="BP27" s="102"/>
      <c r="BQ27" s="102"/>
      <c r="BR27" s="102"/>
      <c r="BS27" s="102"/>
      <c r="BT27" s="102"/>
      <c r="BU27" s="102"/>
      <c r="BV27" s="102"/>
      <c r="BW27" s="102"/>
      <c r="BX27" s="102"/>
      <c r="BY27" s="102"/>
      <c r="BZ27" s="102"/>
      <c r="CA27" s="102"/>
      <c r="CB27" s="43"/>
      <c r="CC27" s="3"/>
      <c r="CD27" s="3"/>
      <c r="CE27" s="3"/>
    </row>
    <row r="28" spans="1:103">
      <c r="A28" s="3"/>
      <c r="B28" s="43"/>
      <c r="C28" s="3"/>
      <c r="D28" s="3"/>
      <c r="E28" s="3"/>
      <c r="F28" s="3"/>
      <c r="G28" s="4"/>
      <c r="H28" s="4"/>
      <c r="I28" s="4"/>
      <c r="J28" s="4"/>
      <c r="K28" s="4"/>
      <c r="L28" s="4"/>
      <c r="M28" s="4"/>
      <c r="N28" s="4"/>
      <c r="O28" s="4"/>
      <c r="P28" s="4"/>
      <c r="Q28" s="4"/>
      <c r="R28" s="4"/>
      <c r="S28" s="4"/>
      <c r="T28" s="4"/>
      <c r="U28" s="4"/>
      <c r="V28" s="4"/>
      <c r="W28" s="4"/>
      <c r="X28" s="4"/>
      <c r="Y28" s="4"/>
      <c r="Z28" s="4"/>
      <c r="AA28" s="4"/>
      <c r="AB28" s="4"/>
      <c r="AC28" s="4"/>
      <c r="AD28" s="4"/>
      <c r="AE28" s="4"/>
      <c r="AF28" s="4"/>
      <c r="AG28" s="46"/>
      <c r="AH28" s="4"/>
      <c r="AI28" s="101"/>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102"/>
      <c r="BH28" s="102"/>
      <c r="BI28" s="102"/>
      <c r="BJ28" s="102"/>
      <c r="BK28" s="102"/>
      <c r="BL28" s="102"/>
      <c r="BM28" s="102"/>
      <c r="BN28" s="102"/>
      <c r="BO28" s="102"/>
      <c r="BP28" s="102"/>
      <c r="BQ28" s="102"/>
      <c r="BR28" s="102"/>
      <c r="BS28" s="102"/>
      <c r="BT28" s="102"/>
      <c r="BU28" s="102"/>
      <c r="BV28" s="102"/>
      <c r="BW28" s="102"/>
      <c r="BX28" s="102"/>
      <c r="BY28" s="102"/>
      <c r="BZ28" s="102"/>
      <c r="CA28" s="102"/>
      <c r="CB28" s="43"/>
      <c r="CC28" s="3"/>
      <c r="CD28" s="3"/>
      <c r="CE28" s="3"/>
    </row>
    <row r="29" spans="1:103">
      <c r="A29" s="3"/>
      <c r="B29" s="47"/>
      <c r="C29" s="48"/>
      <c r="D29" s="49"/>
      <c r="E29" s="49"/>
      <c r="F29" s="50" t="s">
        <v>21</v>
      </c>
      <c r="G29" s="50">
        <f>+system!Y42</f>
        <v>24</v>
      </c>
      <c r="H29" s="51"/>
      <c r="I29" s="51"/>
      <c r="J29" s="51">
        <f>+system!AB42</f>
        <v>24</v>
      </c>
      <c r="K29" s="51"/>
      <c r="L29" s="51"/>
      <c r="M29" s="51" t="str">
        <f>+system!AE42</f>
        <v/>
      </c>
      <c r="N29" s="51"/>
      <c r="O29" s="51"/>
      <c r="P29" s="51" t="str">
        <f>+system!AH42</f>
        <v/>
      </c>
      <c r="Q29" s="51"/>
      <c r="R29" s="51"/>
      <c r="S29" s="51" t="str">
        <f>+system!AK42</f>
        <v/>
      </c>
      <c r="T29" s="51"/>
      <c r="U29" s="51"/>
      <c r="V29" s="51" t="str">
        <f>+system!AN42</f>
        <v/>
      </c>
      <c r="W29" s="51"/>
      <c r="X29" s="51"/>
      <c r="Y29" s="51" t="str">
        <f>+system!AQ42</f>
        <v/>
      </c>
      <c r="Z29" s="51"/>
      <c r="AA29" s="51"/>
      <c r="AB29" s="51">
        <f>+system!AT42</f>
        <v>25</v>
      </c>
      <c r="AC29" s="51"/>
      <c r="AD29" s="51"/>
      <c r="AE29" s="51" t="str">
        <f>+system!AW42</f>
        <v/>
      </c>
      <c r="AF29" s="51"/>
      <c r="AG29" s="52"/>
      <c r="AH29" s="4"/>
      <c r="AI29" s="103">
        <f>+system!AZ42</f>
        <v>25</v>
      </c>
      <c r="AJ29" s="104">
        <f>+system!BA42</f>
        <v>0</v>
      </c>
      <c r="AK29" s="104">
        <f>+system!BB42</f>
        <v>0</v>
      </c>
      <c r="AL29" s="104" t="str">
        <f>+system!BC42</f>
        <v/>
      </c>
      <c r="AM29" s="104">
        <f>+system!BD42</f>
        <v>0</v>
      </c>
      <c r="AN29" s="104">
        <f>+system!BE42</f>
        <v>0</v>
      </c>
      <c r="AO29" s="104" t="str">
        <f>+system!BF42</f>
        <v/>
      </c>
      <c r="AP29" s="104">
        <f>+system!BG42</f>
        <v>0</v>
      </c>
      <c r="AQ29" s="104">
        <f>+system!BH42</f>
        <v>0</v>
      </c>
      <c r="AR29" s="104" t="str">
        <f>+system!BI42</f>
        <v/>
      </c>
      <c r="AS29" s="104">
        <f>+system!BJ42</f>
        <v>0</v>
      </c>
      <c r="AT29" s="104">
        <f>+system!BK42</f>
        <v>0</v>
      </c>
      <c r="AU29" s="104">
        <f>+system!BL42</f>
        <v>25</v>
      </c>
      <c r="AV29" s="104">
        <f>+system!BM42</f>
        <v>0</v>
      </c>
      <c r="AW29" s="104">
        <f>+system!BN42</f>
        <v>0</v>
      </c>
      <c r="AX29" s="104" t="str">
        <f>+system!BO42</f>
        <v/>
      </c>
      <c r="AY29" s="104">
        <f>+system!BP42</f>
        <v>0</v>
      </c>
      <c r="AZ29" s="104">
        <f>+system!BQ42</f>
        <v>0</v>
      </c>
      <c r="BA29" s="104" t="str">
        <f>+system!BR42</f>
        <v/>
      </c>
      <c r="BB29" s="104">
        <f>+system!BS42</f>
        <v>0</v>
      </c>
      <c r="BC29" s="104">
        <f>+system!BT42</f>
        <v>0</v>
      </c>
      <c r="BD29" s="104" t="str">
        <f>+system!BU42</f>
        <v/>
      </c>
      <c r="BE29" s="104">
        <f>+system!BV42</f>
        <v>0</v>
      </c>
      <c r="BF29" s="104">
        <f>+system!BW42</f>
        <v>0</v>
      </c>
      <c r="BG29" s="104" t="str">
        <f>+system!BX42</f>
        <v/>
      </c>
      <c r="BH29" s="104">
        <f>+system!BY42</f>
        <v>0</v>
      </c>
      <c r="BI29" s="104">
        <f>+system!BZ42</f>
        <v>0</v>
      </c>
      <c r="BJ29" s="104" t="str">
        <f>+system!CA42</f>
        <v/>
      </c>
      <c r="BK29" s="104">
        <f>+system!CB42</f>
        <v>0</v>
      </c>
      <c r="BL29" s="104">
        <f>+system!CC42</f>
        <v>0</v>
      </c>
      <c r="BM29" s="104">
        <f>+system!CD42</f>
        <v>26</v>
      </c>
      <c r="BN29" s="104">
        <f>+system!CE42</f>
        <v>0</v>
      </c>
      <c r="BO29" s="104">
        <f>+system!CF42</f>
        <v>0</v>
      </c>
      <c r="BP29" s="104" t="str">
        <f>+system!CG42</f>
        <v/>
      </c>
      <c r="BQ29" s="104">
        <f>+system!CH42</f>
        <v>0</v>
      </c>
      <c r="BR29" s="104">
        <f>+system!CI42</f>
        <v>0</v>
      </c>
      <c r="BS29" s="104" t="str">
        <f>+system!CJ42</f>
        <v/>
      </c>
      <c r="BT29" s="104">
        <f>+system!CK42</f>
        <v>0</v>
      </c>
      <c r="BU29" s="104">
        <f>+system!CL42</f>
        <v>0</v>
      </c>
      <c r="BV29" s="104" t="str">
        <f>+system!CM42</f>
        <v/>
      </c>
      <c r="BW29" s="104">
        <f>+system!CN42</f>
        <v>0</v>
      </c>
      <c r="BX29" s="104">
        <f>+system!CO42</f>
        <v>0</v>
      </c>
      <c r="BY29" s="104" t="str">
        <f>+system!CP42</f>
        <v/>
      </c>
      <c r="BZ29" s="104">
        <f>+system!CQ42</f>
        <v>0</v>
      </c>
      <c r="CA29" s="104">
        <f>+system!CR42</f>
        <v>0</v>
      </c>
      <c r="CB29" s="43" t="str">
        <f>IF(OR(CC30=1,CC30=7),#REF!,"")</f>
        <v/>
      </c>
      <c r="CC29" s="3"/>
      <c r="CD29" s="3"/>
      <c r="CE29" s="3" t="str">
        <f>IF(OR(CF30=1,CF30=7),#REF!,"")</f>
        <v/>
      </c>
    </row>
    <row r="30" spans="1:103">
      <c r="A30" s="3"/>
      <c r="B30" s="54" t="s">
        <v>46</v>
      </c>
      <c r="C30" s="55" t="s">
        <v>47</v>
      </c>
      <c r="D30" s="3"/>
      <c r="E30" s="3"/>
      <c r="F30" s="56" t="s">
        <v>22</v>
      </c>
      <c r="G30" s="56" t="str">
        <f>+system!Y43</f>
        <v/>
      </c>
      <c r="H30" s="57">
        <f>+system!Z43</f>
        <v>6</v>
      </c>
      <c r="I30" s="57" t="str">
        <f>+system!AA43</f>
        <v/>
      </c>
      <c r="J30" s="56" t="str">
        <f>+system!AB43</f>
        <v/>
      </c>
      <c r="K30" s="57">
        <f>+system!AC43</f>
        <v>7</v>
      </c>
      <c r="L30" s="57" t="str">
        <f>+system!AD43</f>
        <v/>
      </c>
      <c r="M30" s="56" t="str">
        <f>+system!AE43</f>
        <v/>
      </c>
      <c r="N30" s="57">
        <f>+system!AF43</f>
        <v>8</v>
      </c>
      <c r="O30" s="57" t="str">
        <f>+system!AG43</f>
        <v/>
      </c>
      <c r="P30" s="56" t="str">
        <f>+system!AH43</f>
        <v/>
      </c>
      <c r="Q30" s="57">
        <f>+system!AI43</f>
        <v>9</v>
      </c>
      <c r="R30" s="57" t="str">
        <f>+system!AJ43</f>
        <v/>
      </c>
      <c r="S30" s="56" t="str">
        <f>+system!AK43</f>
        <v/>
      </c>
      <c r="T30" s="57">
        <f>+system!AL43</f>
        <v>10</v>
      </c>
      <c r="U30" s="57" t="str">
        <f>+system!AM43</f>
        <v/>
      </c>
      <c r="V30" s="56" t="str">
        <f>+system!AN43</f>
        <v/>
      </c>
      <c r="W30" s="57">
        <f>+system!AO43</f>
        <v>11</v>
      </c>
      <c r="X30" s="57" t="str">
        <f>+system!AP43</f>
        <v/>
      </c>
      <c r="Y30" s="56" t="str">
        <f>+system!AQ43</f>
        <v/>
      </c>
      <c r="Z30" s="57">
        <f>+system!AR43</f>
        <v>12</v>
      </c>
      <c r="AA30" s="57" t="str">
        <f>+system!AS43</f>
        <v/>
      </c>
      <c r="AB30" s="56" t="str">
        <f>+system!AT43</f>
        <v/>
      </c>
      <c r="AC30" s="57">
        <f>+system!AU43</f>
        <v>1</v>
      </c>
      <c r="AD30" s="57" t="str">
        <f>+system!AV43</f>
        <v/>
      </c>
      <c r="AE30" s="56" t="str">
        <f>+system!AW43</f>
        <v/>
      </c>
      <c r="AF30" s="57">
        <f>+system!AX43</f>
        <v>2</v>
      </c>
      <c r="AG30" s="58" t="str">
        <f>+system!AY43</f>
        <v/>
      </c>
      <c r="AH30" s="4"/>
      <c r="AI30" s="105" t="str">
        <f>+system!AZ43</f>
        <v/>
      </c>
      <c r="AJ30" s="106">
        <f>+system!BA43</f>
        <v>3</v>
      </c>
      <c r="AK30" s="106" t="str">
        <f>+system!BB43</f>
        <v/>
      </c>
      <c r="AL30" s="105" t="str">
        <f>+system!BC43</f>
        <v/>
      </c>
      <c r="AM30" s="106">
        <f>+system!BD43</f>
        <v>4</v>
      </c>
      <c r="AN30" s="106" t="str">
        <f>+system!BE43</f>
        <v/>
      </c>
      <c r="AO30" s="105" t="str">
        <f>+system!BF43</f>
        <v/>
      </c>
      <c r="AP30" s="106">
        <f>+system!BG43</f>
        <v>5</v>
      </c>
      <c r="AQ30" s="106" t="str">
        <f>+system!BH43</f>
        <v/>
      </c>
      <c r="AR30" s="105" t="str">
        <f>+system!BI43</f>
        <v/>
      </c>
      <c r="AS30" s="106">
        <f>+system!BJ43</f>
        <v>6</v>
      </c>
      <c r="AT30" s="106" t="str">
        <f>+system!BK43</f>
        <v/>
      </c>
      <c r="AU30" s="105" t="str">
        <f>+system!BL43</f>
        <v/>
      </c>
      <c r="AV30" s="106">
        <f>+system!BM43</f>
        <v>7</v>
      </c>
      <c r="AW30" s="106" t="str">
        <f>+system!BN43</f>
        <v/>
      </c>
      <c r="AX30" s="105" t="str">
        <f>+system!BO43</f>
        <v/>
      </c>
      <c r="AY30" s="106">
        <f>+system!BP43</f>
        <v>8</v>
      </c>
      <c r="AZ30" s="106" t="str">
        <f>+system!BQ43</f>
        <v/>
      </c>
      <c r="BA30" s="105" t="str">
        <f>+system!BR43</f>
        <v/>
      </c>
      <c r="BB30" s="106">
        <f>+system!BS43</f>
        <v>9</v>
      </c>
      <c r="BC30" s="106" t="str">
        <f>+system!BT43</f>
        <v/>
      </c>
      <c r="BD30" s="105" t="str">
        <f>+system!BU43</f>
        <v/>
      </c>
      <c r="BE30" s="106">
        <f>+system!BV43</f>
        <v>10</v>
      </c>
      <c r="BF30" s="106" t="str">
        <f>+system!BW43</f>
        <v/>
      </c>
      <c r="BG30" s="105" t="str">
        <f>+system!BX43</f>
        <v/>
      </c>
      <c r="BH30" s="106">
        <f>+system!BY43</f>
        <v>11</v>
      </c>
      <c r="BI30" s="106" t="str">
        <f>+system!BZ43</f>
        <v/>
      </c>
      <c r="BJ30" s="105" t="str">
        <f>+system!CA43</f>
        <v/>
      </c>
      <c r="BK30" s="106">
        <f>+system!CB43</f>
        <v>12</v>
      </c>
      <c r="BL30" s="106" t="str">
        <f>+system!CC43</f>
        <v/>
      </c>
      <c r="BM30" s="105" t="str">
        <f>+system!CD43</f>
        <v/>
      </c>
      <c r="BN30" s="106">
        <f>+system!CE43</f>
        <v>1</v>
      </c>
      <c r="BO30" s="106" t="str">
        <f>+system!CF43</f>
        <v/>
      </c>
      <c r="BP30" s="105" t="str">
        <f>+system!CG43</f>
        <v/>
      </c>
      <c r="BQ30" s="106">
        <f>+system!CH43</f>
        <v>2</v>
      </c>
      <c r="BR30" s="106" t="str">
        <f>+system!CI43</f>
        <v/>
      </c>
      <c r="BS30" s="105" t="str">
        <f>+system!CJ43</f>
        <v/>
      </c>
      <c r="BT30" s="106">
        <f>+system!CK43</f>
        <v>3</v>
      </c>
      <c r="BU30" s="106" t="str">
        <f>+system!CL43</f>
        <v/>
      </c>
      <c r="BV30" s="105" t="str">
        <f>+system!CM43</f>
        <v/>
      </c>
      <c r="BW30" s="106">
        <f>+system!CN43</f>
        <v>4</v>
      </c>
      <c r="BX30" s="106" t="str">
        <f>+system!CO43</f>
        <v/>
      </c>
      <c r="BY30" s="105" t="str">
        <f>+system!CP43</f>
        <v/>
      </c>
      <c r="BZ30" s="106">
        <f>+system!CQ43</f>
        <v>5</v>
      </c>
      <c r="CA30" s="106" t="str">
        <f>+system!CR43</f>
        <v/>
      </c>
      <c r="CB30" s="43"/>
      <c r="CC30" s="3"/>
      <c r="CD30" s="3"/>
      <c r="CE30" s="3"/>
    </row>
    <row r="31" spans="1:103">
      <c r="A31" s="3"/>
      <c r="B31" s="54"/>
      <c r="C31" s="61"/>
      <c r="D31" s="3"/>
      <c r="E31" s="3"/>
      <c r="F31" s="56" t="s">
        <v>24</v>
      </c>
      <c r="G31" s="56" t="str">
        <f>+system!Y44</f>
        <v>上</v>
      </c>
      <c r="H31" s="62" t="str">
        <f>+system!Z44</f>
        <v>中</v>
      </c>
      <c r="I31" s="62" t="str">
        <f>+system!AA44</f>
        <v>下</v>
      </c>
      <c r="J31" s="56" t="str">
        <f>+system!AB44</f>
        <v>上</v>
      </c>
      <c r="K31" s="62" t="str">
        <f>+system!AC44</f>
        <v>中</v>
      </c>
      <c r="L31" s="62" t="str">
        <f>+system!AD44</f>
        <v>下</v>
      </c>
      <c r="M31" s="56" t="str">
        <f>+system!AE44</f>
        <v>上</v>
      </c>
      <c r="N31" s="62" t="str">
        <f>+system!AF44</f>
        <v>中</v>
      </c>
      <c r="O31" s="62" t="str">
        <f>+system!AG44</f>
        <v>下</v>
      </c>
      <c r="P31" s="56" t="str">
        <f>+system!AH44</f>
        <v>上</v>
      </c>
      <c r="Q31" s="62" t="str">
        <f>+system!AI44</f>
        <v>中</v>
      </c>
      <c r="R31" s="62" t="str">
        <f>+system!AJ44</f>
        <v>下</v>
      </c>
      <c r="S31" s="56" t="str">
        <f>+system!AK44</f>
        <v>上</v>
      </c>
      <c r="T31" s="62" t="str">
        <f>+system!AL44</f>
        <v>中</v>
      </c>
      <c r="U31" s="62" t="str">
        <f>+system!AM44</f>
        <v>下</v>
      </c>
      <c r="V31" s="56" t="str">
        <f>+system!AN44</f>
        <v>上</v>
      </c>
      <c r="W31" s="62" t="str">
        <f>+system!AO44</f>
        <v>中</v>
      </c>
      <c r="X31" s="62" t="str">
        <f>+system!AP44</f>
        <v>下</v>
      </c>
      <c r="Y31" s="56" t="str">
        <f>+system!AQ44</f>
        <v>上</v>
      </c>
      <c r="Z31" s="62" t="str">
        <f>+system!AR44</f>
        <v>中</v>
      </c>
      <c r="AA31" s="62" t="str">
        <f>+system!AS44</f>
        <v>下</v>
      </c>
      <c r="AB31" s="56" t="str">
        <f>+system!AT44</f>
        <v>上</v>
      </c>
      <c r="AC31" s="62" t="str">
        <f>+system!AU44</f>
        <v>中</v>
      </c>
      <c r="AD31" s="62" t="str">
        <f>+system!AV44</f>
        <v>下</v>
      </c>
      <c r="AE31" s="56" t="str">
        <f>+system!AW44</f>
        <v>上</v>
      </c>
      <c r="AF31" s="62" t="str">
        <f>+system!AX44</f>
        <v>中</v>
      </c>
      <c r="AG31" s="63" t="str">
        <f>+system!AY44</f>
        <v>下</v>
      </c>
      <c r="AH31" s="4"/>
      <c r="AI31" s="107" t="str">
        <f>+system!AZ44</f>
        <v>上</v>
      </c>
      <c r="AJ31" s="108" t="str">
        <f>+system!BA44</f>
        <v>中</v>
      </c>
      <c r="AK31" s="108" t="str">
        <f>+system!BB44</f>
        <v>下</v>
      </c>
      <c r="AL31" s="107" t="str">
        <f>+system!BC44</f>
        <v>上</v>
      </c>
      <c r="AM31" s="108" t="str">
        <f>+system!BD44</f>
        <v>中</v>
      </c>
      <c r="AN31" s="108" t="str">
        <f>+system!BE44</f>
        <v>下</v>
      </c>
      <c r="AO31" s="107" t="str">
        <f>+system!BF44</f>
        <v>上</v>
      </c>
      <c r="AP31" s="108" t="str">
        <f>+system!BG44</f>
        <v>中</v>
      </c>
      <c r="AQ31" s="108" t="str">
        <f>+system!BH44</f>
        <v>下</v>
      </c>
      <c r="AR31" s="107" t="str">
        <f>+system!BI44</f>
        <v>上</v>
      </c>
      <c r="AS31" s="108" t="str">
        <f>+system!BJ44</f>
        <v>中</v>
      </c>
      <c r="AT31" s="108" t="str">
        <f>+system!BK44</f>
        <v>下</v>
      </c>
      <c r="AU31" s="107" t="str">
        <f>+system!BL44</f>
        <v>上</v>
      </c>
      <c r="AV31" s="108" t="str">
        <f>+system!BM44</f>
        <v>中</v>
      </c>
      <c r="AW31" s="108" t="str">
        <f>+system!BN44</f>
        <v>下</v>
      </c>
      <c r="AX31" s="107" t="str">
        <f>+system!BO44</f>
        <v>上</v>
      </c>
      <c r="AY31" s="108" t="str">
        <f>+system!BP44</f>
        <v>中</v>
      </c>
      <c r="AZ31" s="108" t="str">
        <f>+system!BQ44</f>
        <v>下</v>
      </c>
      <c r="BA31" s="107" t="str">
        <f>+system!BR44</f>
        <v>上</v>
      </c>
      <c r="BB31" s="108" t="str">
        <f>+system!BS44</f>
        <v>中</v>
      </c>
      <c r="BC31" s="108" t="str">
        <f>+system!BT44</f>
        <v>下</v>
      </c>
      <c r="BD31" s="107" t="str">
        <f>+system!BU44</f>
        <v>上</v>
      </c>
      <c r="BE31" s="108" t="str">
        <f>+system!BV44</f>
        <v>中</v>
      </c>
      <c r="BF31" s="108" t="str">
        <f>+system!BW44</f>
        <v>下</v>
      </c>
      <c r="BG31" s="107" t="str">
        <f>+system!BX44</f>
        <v>上</v>
      </c>
      <c r="BH31" s="108" t="str">
        <f>+system!BY44</f>
        <v>中</v>
      </c>
      <c r="BI31" s="108" t="str">
        <f>+system!BZ44</f>
        <v>下</v>
      </c>
      <c r="BJ31" s="107" t="str">
        <f>+system!CA44</f>
        <v>上</v>
      </c>
      <c r="BK31" s="108" t="str">
        <f>+system!CB44</f>
        <v>中</v>
      </c>
      <c r="BL31" s="108" t="str">
        <f>+system!CC44</f>
        <v>下</v>
      </c>
      <c r="BM31" s="107" t="str">
        <f>+system!CD44</f>
        <v>上</v>
      </c>
      <c r="BN31" s="108" t="str">
        <f>+system!CE44</f>
        <v>中</v>
      </c>
      <c r="BO31" s="108" t="str">
        <f>+system!CF44</f>
        <v>下</v>
      </c>
      <c r="BP31" s="107" t="str">
        <f>+system!CG44</f>
        <v>上</v>
      </c>
      <c r="BQ31" s="108" t="str">
        <f>+system!CH44</f>
        <v>中</v>
      </c>
      <c r="BR31" s="108" t="str">
        <f>+system!CI44</f>
        <v>下</v>
      </c>
      <c r="BS31" s="107" t="str">
        <f>+system!CJ44</f>
        <v>上</v>
      </c>
      <c r="BT31" s="108" t="str">
        <f>+system!CK44</f>
        <v>中</v>
      </c>
      <c r="BU31" s="108" t="str">
        <f>+system!CL44</f>
        <v>下</v>
      </c>
      <c r="BV31" s="107" t="str">
        <f>+system!CM44</f>
        <v>上</v>
      </c>
      <c r="BW31" s="108" t="str">
        <f>+system!CN44</f>
        <v>中</v>
      </c>
      <c r="BX31" s="108" t="str">
        <f>+system!CO44</f>
        <v>下</v>
      </c>
      <c r="BY31" s="107" t="str">
        <f>+system!CP44</f>
        <v>上</v>
      </c>
      <c r="BZ31" s="108" t="str">
        <f>+system!CQ44</f>
        <v>中</v>
      </c>
      <c r="CA31" s="108" t="str">
        <f>+system!CR44</f>
        <v>下</v>
      </c>
      <c r="CB31" s="43"/>
      <c r="CC31" s="4"/>
      <c r="CD31" s="4"/>
      <c r="CE31" s="4"/>
      <c r="CF31" s="2"/>
      <c r="CG31" s="2"/>
      <c r="CH31" s="1"/>
      <c r="CI31" s="1"/>
      <c r="CJ31" s="1"/>
      <c r="CK31" s="1"/>
      <c r="CL31" s="1"/>
      <c r="CM31" s="1"/>
      <c r="CN31" s="1"/>
      <c r="CO31" s="1"/>
      <c r="CP31" s="1"/>
      <c r="CQ31" s="1"/>
      <c r="CR31" s="1"/>
      <c r="CS31" s="1"/>
      <c r="CT31" s="1"/>
      <c r="CU31" s="1"/>
      <c r="CV31" s="1"/>
      <c r="CW31" s="1"/>
      <c r="CX31" s="1"/>
      <c r="CY31" s="1"/>
    </row>
    <row r="32" spans="1:103">
      <c r="A32" s="3"/>
      <c r="B32" s="64"/>
      <c r="C32" s="48"/>
      <c r="D32" s="49"/>
      <c r="E32" s="49"/>
      <c r="F32" s="65"/>
      <c r="G32" s="50" t="str">
        <f>+system!Y45</f>
        <v/>
      </c>
      <c r="H32" s="66" t="str">
        <f>+system!Z45</f>
        <v/>
      </c>
      <c r="I32" s="66" t="str">
        <f>+system!AA45</f>
        <v>着手</v>
      </c>
      <c r="J32" s="50" t="str">
        <f>+system!AB45</f>
        <v>完了</v>
      </c>
      <c r="K32" s="66" t="str">
        <f>+system!AC45</f>
        <v/>
      </c>
      <c r="L32" s="66" t="str">
        <f>+system!AD45</f>
        <v/>
      </c>
      <c r="M32" s="50" t="str">
        <f>+system!AE45</f>
        <v/>
      </c>
      <c r="N32" s="66" t="str">
        <f>+system!AF45</f>
        <v/>
      </c>
      <c r="O32" s="66" t="str">
        <f>+system!AG45</f>
        <v/>
      </c>
      <c r="P32" s="50" t="str">
        <f>+system!AH45</f>
        <v/>
      </c>
      <c r="Q32" s="66" t="str">
        <f>+system!AI45</f>
        <v/>
      </c>
      <c r="R32" s="66" t="str">
        <f>+system!AJ45</f>
        <v/>
      </c>
      <c r="S32" s="50" t="str">
        <f>+system!AK45</f>
        <v/>
      </c>
      <c r="T32" s="66" t="str">
        <f>+system!AL45</f>
        <v/>
      </c>
      <c r="U32" s="66" t="str">
        <f>+system!AM45</f>
        <v/>
      </c>
      <c r="V32" s="50" t="str">
        <f>+system!AN45</f>
        <v/>
      </c>
      <c r="W32" s="66" t="str">
        <f>+system!AO45</f>
        <v/>
      </c>
      <c r="X32" s="66" t="str">
        <f>+system!AP45</f>
        <v/>
      </c>
      <c r="Y32" s="50" t="str">
        <f>+system!AQ45</f>
        <v/>
      </c>
      <c r="Z32" s="66" t="str">
        <f>+system!AR45</f>
        <v/>
      </c>
      <c r="AA32" s="66" t="str">
        <f>+system!AS45</f>
        <v/>
      </c>
      <c r="AB32" s="50" t="str">
        <f>+system!AT45</f>
        <v/>
      </c>
      <c r="AC32" s="66" t="str">
        <f>+system!AU45</f>
        <v/>
      </c>
      <c r="AD32" s="66" t="str">
        <f>+system!AV45</f>
        <v/>
      </c>
      <c r="AE32" s="50" t="str">
        <f>+system!AW45</f>
        <v/>
      </c>
      <c r="AF32" s="66" t="str">
        <f>+system!AX45</f>
        <v/>
      </c>
      <c r="AG32" s="67" t="str">
        <f>+system!AY45</f>
        <v/>
      </c>
      <c r="AH32" s="4"/>
      <c r="AI32" s="103" t="str">
        <f>+system!AZ45</f>
        <v/>
      </c>
      <c r="AJ32" s="109" t="str">
        <f>+system!BA45</f>
        <v/>
      </c>
      <c r="AK32" s="109" t="str">
        <f>+system!BB45</f>
        <v/>
      </c>
      <c r="AL32" s="103" t="str">
        <f>+system!BC45</f>
        <v/>
      </c>
      <c r="AM32" s="109" t="str">
        <f>+system!BD45</f>
        <v/>
      </c>
      <c r="AN32" s="109" t="str">
        <f>+system!BE45</f>
        <v/>
      </c>
      <c r="AO32" s="103" t="str">
        <f>+system!BF45</f>
        <v/>
      </c>
      <c r="AP32" s="109" t="str">
        <f>+system!BG45</f>
        <v/>
      </c>
      <c r="AQ32" s="109" t="str">
        <f>+system!BH45</f>
        <v/>
      </c>
      <c r="AR32" s="103" t="str">
        <f>+system!BI45</f>
        <v/>
      </c>
      <c r="AS32" s="109" t="str">
        <f>+system!BJ45</f>
        <v/>
      </c>
      <c r="AT32" s="109" t="str">
        <f>+system!BK45</f>
        <v/>
      </c>
      <c r="AU32" s="103" t="str">
        <f>+system!BL45</f>
        <v/>
      </c>
      <c r="AV32" s="109" t="str">
        <f>+system!BM45</f>
        <v/>
      </c>
      <c r="AW32" s="109" t="str">
        <f>+system!BN45</f>
        <v/>
      </c>
      <c r="AX32" s="103" t="str">
        <f>+system!BO45</f>
        <v/>
      </c>
      <c r="AY32" s="109" t="str">
        <f>+system!BP45</f>
        <v/>
      </c>
      <c r="AZ32" s="109" t="str">
        <f>+system!BQ45</f>
        <v/>
      </c>
      <c r="BA32" s="103" t="str">
        <f>+system!BR45</f>
        <v/>
      </c>
      <c r="BB32" s="109" t="str">
        <f>+system!BS45</f>
        <v/>
      </c>
      <c r="BC32" s="109" t="str">
        <f>+system!BT45</f>
        <v/>
      </c>
      <c r="BD32" s="103" t="str">
        <f>+system!BU45</f>
        <v/>
      </c>
      <c r="BE32" s="109" t="str">
        <f>+system!BV45</f>
        <v/>
      </c>
      <c r="BF32" s="109" t="str">
        <f>+system!BW45</f>
        <v/>
      </c>
      <c r="BG32" s="103" t="str">
        <f>+system!BX45</f>
        <v/>
      </c>
      <c r="BH32" s="109" t="str">
        <f>+system!BY45</f>
        <v/>
      </c>
      <c r="BI32" s="109" t="str">
        <f>+system!BZ45</f>
        <v/>
      </c>
      <c r="BJ32" s="103" t="str">
        <f>+system!CA45</f>
        <v/>
      </c>
      <c r="BK32" s="109" t="str">
        <f>+system!CB45</f>
        <v/>
      </c>
      <c r="BL32" s="109" t="str">
        <f>+system!CC45</f>
        <v/>
      </c>
      <c r="BM32" s="103" t="str">
        <f>+system!CD45</f>
        <v/>
      </c>
      <c r="BN32" s="109" t="str">
        <f>+system!CE45</f>
        <v/>
      </c>
      <c r="BO32" s="109" t="str">
        <f>+system!CF45</f>
        <v/>
      </c>
      <c r="BP32" s="103" t="str">
        <f>+system!CG45</f>
        <v/>
      </c>
      <c r="BQ32" s="109" t="str">
        <f>+system!CH45</f>
        <v/>
      </c>
      <c r="BR32" s="109" t="str">
        <f>+system!CI45</f>
        <v/>
      </c>
      <c r="BS32" s="103" t="str">
        <f>+system!CJ45</f>
        <v/>
      </c>
      <c r="BT32" s="109" t="str">
        <f>+system!CK45</f>
        <v/>
      </c>
      <c r="BU32" s="109" t="str">
        <f>+system!CL45</f>
        <v/>
      </c>
      <c r="BV32" s="103" t="str">
        <f>+system!CM45</f>
        <v/>
      </c>
      <c r="BW32" s="109" t="str">
        <f>+system!CN45</f>
        <v/>
      </c>
      <c r="BX32" s="109" t="str">
        <f>+system!CO45</f>
        <v/>
      </c>
      <c r="BY32" s="103" t="str">
        <f>+system!CP45</f>
        <v/>
      </c>
      <c r="BZ32" s="109" t="str">
        <f>+system!CQ45</f>
        <v/>
      </c>
      <c r="CA32" s="109" t="str">
        <f>+system!CR45</f>
        <v/>
      </c>
      <c r="CB32" s="43"/>
      <c r="CC32" s="3"/>
      <c r="CD32" s="3"/>
      <c r="CE32" s="3"/>
    </row>
    <row r="33" spans="1:83">
      <c r="A33" s="3"/>
      <c r="B33" s="54">
        <v>1</v>
      </c>
      <c r="C33" s="61" t="s">
        <v>51</v>
      </c>
      <c r="D33" s="3"/>
      <c r="F33" s="26"/>
      <c r="G33" s="68" t="str">
        <f>+system!Y46</f>
        <v/>
      </c>
      <c r="H33" s="55" t="str">
        <f>+system!Z46</f>
        <v/>
      </c>
      <c r="I33" s="55" t="str">
        <f>+system!AA46</f>
        <v xml:space="preserve"> □*</v>
      </c>
      <c r="J33" s="68" t="str">
        <f>+system!AB46</f>
        <v>*□</v>
      </c>
      <c r="K33" s="55" t="str">
        <f>+system!AC46</f>
        <v/>
      </c>
      <c r="L33" s="55" t="str">
        <f>+system!AD46</f>
        <v/>
      </c>
      <c r="M33" s="68" t="str">
        <f>+system!AE46</f>
        <v/>
      </c>
      <c r="N33" s="55" t="str">
        <f>+system!AF46</f>
        <v/>
      </c>
      <c r="O33" s="55" t="str">
        <f>+system!AG46</f>
        <v/>
      </c>
      <c r="P33" s="68" t="str">
        <f>+system!AH46</f>
        <v/>
      </c>
      <c r="Q33" s="55" t="str">
        <f>+system!AI46</f>
        <v/>
      </c>
      <c r="R33" s="55" t="str">
        <f>+system!AJ46</f>
        <v/>
      </c>
      <c r="S33" s="68" t="str">
        <f>+system!AK46</f>
        <v/>
      </c>
      <c r="T33" s="55" t="str">
        <f>+system!AL46</f>
        <v/>
      </c>
      <c r="U33" s="55" t="str">
        <f>+system!AM46</f>
        <v/>
      </c>
      <c r="V33" s="68" t="str">
        <f>+system!AN46</f>
        <v/>
      </c>
      <c r="W33" s="55" t="str">
        <f>+system!AO46</f>
        <v/>
      </c>
      <c r="X33" s="55" t="str">
        <f>+system!AP46</f>
        <v/>
      </c>
      <c r="Y33" s="68" t="str">
        <f>+system!AQ46</f>
        <v/>
      </c>
      <c r="Z33" s="55" t="str">
        <f>+system!AR46</f>
        <v/>
      </c>
      <c r="AA33" s="55" t="str">
        <f>+system!AS46</f>
        <v/>
      </c>
      <c r="AB33" s="68" t="str">
        <f>+system!AT46</f>
        <v/>
      </c>
      <c r="AC33" s="55" t="str">
        <f>+system!AU46</f>
        <v/>
      </c>
      <c r="AD33" s="55" t="str">
        <f>+system!AV46</f>
        <v/>
      </c>
      <c r="AE33" s="68" t="str">
        <f>+system!AW46</f>
        <v/>
      </c>
      <c r="AF33" s="55" t="str">
        <f>+system!AX46</f>
        <v/>
      </c>
      <c r="AG33" s="69" t="str">
        <f>+system!AY46</f>
        <v/>
      </c>
      <c r="AH33" s="4"/>
      <c r="AI33" s="101" t="str">
        <f>+system!AZ46</f>
        <v/>
      </c>
      <c r="AJ33" s="110" t="str">
        <f>+system!BA46</f>
        <v/>
      </c>
      <c r="AK33" s="110" t="str">
        <f>+system!BB46</f>
        <v/>
      </c>
      <c r="AL33" s="101" t="str">
        <f>+system!BC46</f>
        <v/>
      </c>
      <c r="AM33" s="110" t="str">
        <f>+system!BD46</f>
        <v/>
      </c>
      <c r="AN33" s="110" t="str">
        <f>+system!BE46</f>
        <v/>
      </c>
      <c r="AO33" s="101" t="str">
        <f>+system!BF46</f>
        <v/>
      </c>
      <c r="AP33" s="110" t="str">
        <f>+system!BG46</f>
        <v/>
      </c>
      <c r="AQ33" s="110" t="str">
        <f>+system!BH46</f>
        <v/>
      </c>
      <c r="AR33" s="101" t="str">
        <f>+system!BI46</f>
        <v/>
      </c>
      <c r="AS33" s="110" t="str">
        <f>+system!BJ46</f>
        <v/>
      </c>
      <c r="AT33" s="110" t="str">
        <f>+system!BK46</f>
        <v/>
      </c>
      <c r="AU33" s="101" t="str">
        <f>+system!BL46</f>
        <v/>
      </c>
      <c r="AV33" s="110" t="str">
        <f>+system!BM46</f>
        <v/>
      </c>
      <c r="AW33" s="110" t="str">
        <f>+system!BN46</f>
        <v/>
      </c>
      <c r="AX33" s="101" t="str">
        <f>+system!BO46</f>
        <v/>
      </c>
      <c r="AY33" s="110" t="str">
        <f>+system!BP46</f>
        <v/>
      </c>
      <c r="AZ33" s="110" t="str">
        <f>+system!BQ46</f>
        <v/>
      </c>
      <c r="BA33" s="101" t="str">
        <f>+system!BR46</f>
        <v/>
      </c>
      <c r="BB33" s="110" t="str">
        <f>+system!BS46</f>
        <v/>
      </c>
      <c r="BC33" s="110" t="str">
        <f>+system!BT46</f>
        <v/>
      </c>
      <c r="BD33" s="101" t="str">
        <f>+system!BU46</f>
        <v/>
      </c>
      <c r="BE33" s="110" t="str">
        <f>+system!BV46</f>
        <v/>
      </c>
      <c r="BF33" s="110" t="str">
        <f>+system!BW46</f>
        <v/>
      </c>
      <c r="BG33" s="101" t="str">
        <f>+system!BX46</f>
        <v/>
      </c>
      <c r="BH33" s="110" t="str">
        <f>+system!BY46</f>
        <v/>
      </c>
      <c r="BI33" s="110" t="str">
        <f>+system!BZ46</f>
        <v/>
      </c>
      <c r="BJ33" s="101" t="str">
        <f>+system!CA46</f>
        <v/>
      </c>
      <c r="BK33" s="110" t="str">
        <f>+system!CB46</f>
        <v/>
      </c>
      <c r="BL33" s="110" t="str">
        <f>+system!CC46</f>
        <v/>
      </c>
      <c r="BM33" s="101" t="str">
        <f>+system!CD46</f>
        <v/>
      </c>
      <c r="BN33" s="110" t="str">
        <f>+system!CE46</f>
        <v/>
      </c>
      <c r="BO33" s="110" t="str">
        <f>+system!CF46</f>
        <v/>
      </c>
      <c r="BP33" s="101" t="str">
        <f>+system!CG46</f>
        <v/>
      </c>
      <c r="BQ33" s="110" t="str">
        <f>+system!CH46</f>
        <v/>
      </c>
      <c r="BR33" s="110" t="str">
        <f>+system!CI46</f>
        <v/>
      </c>
      <c r="BS33" s="101" t="str">
        <f>+system!CJ46</f>
        <v/>
      </c>
      <c r="BT33" s="110" t="str">
        <f>+system!CK46</f>
        <v/>
      </c>
      <c r="BU33" s="110" t="str">
        <f>+system!CL46</f>
        <v/>
      </c>
      <c r="BV33" s="101" t="str">
        <f>+system!CM46</f>
        <v/>
      </c>
      <c r="BW33" s="110" t="str">
        <f>+system!CN46</f>
        <v/>
      </c>
      <c r="BX33" s="110" t="str">
        <f>+system!CO46</f>
        <v/>
      </c>
      <c r="BY33" s="101" t="str">
        <f>+system!CP46</f>
        <v/>
      </c>
      <c r="BZ33" s="110" t="str">
        <f>+system!CQ46</f>
        <v/>
      </c>
      <c r="CA33" s="110" t="str">
        <f>+system!CR46</f>
        <v/>
      </c>
      <c r="CB33" s="43"/>
      <c r="CC33" s="3"/>
      <c r="CD33" s="3"/>
      <c r="CE33" s="3"/>
    </row>
    <row r="34" spans="1:83">
      <c r="A34" s="3"/>
      <c r="B34" s="54"/>
      <c r="C34" s="61"/>
      <c r="D34" s="3"/>
      <c r="E34" s="70">
        <f>+system!W47</f>
        <v>0.5</v>
      </c>
      <c r="F34" s="26" t="s">
        <v>52</v>
      </c>
      <c r="G34" s="68" t="str">
        <f>+system!Y47</f>
        <v/>
      </c>
      <c r="H34" s="55" t="str">
        <f>+system!Z47</f>
        <v/>
      </c>
      <c r="I34" s="55">
        <f>+system!AA47</f>
        <v>25</v>
      </c>
      <c r="J34" s="68">
        <f>+system!AB47</f>
        <v>10</v>
      </c>
      <c r="K34" s="55" t="str">
        <f>+system!AC47</f>
        <v/>
      </c>
      <c r="L34" s="55" t="str">
        <f>+system!AD47</f>
        <v/>
      </c>
      <c r="M34" s="68" t="str">
        <f>+system!AE47</f>
        <v/>
      </c>
      <c r="N34" s="55" t="str">
        <f>+system!AF47</f>
        <v/>
      </c>
      <c r="O34" s="55" t="str">
        <f>+system!AG47</f>
        <v/>
      </c>
      <c r="P34" s="68" t="str">
        <f>+system!AH47</f>
        <v/>
      </c>
      <c r="Q34" s="55" t="str">
        <f>+system!AI47</f>
        <v/>
      </c>
      <c r="R34" s="55" t="str">
        <f>+system!AJ47</f>
        <v/>
      </c>
      <c r="S34" s="68" t="str">
        <f>+system!AK47</f>
        <v/>
      </c>
      <c r="T34" s="55" t="str">
        <f>+system!AL47</f>
        <v/>
      </c>
      <c r="U34" s="55" t="str">
        <f>+system!AM47</f>
        <v/>
      </c>
      <c r="V34" s="68" t="str">
        <f>+system!AN47</f>
        <v/>
      </c>
      <c r="W34" s="55" t="str">
        <f>+system!AO47</f>
        <v/>
      </c>
      <c r="X34" s="55" t="str">
        <f>+system!AP47</f>
        <v/>
      </c>
      <c r="Y34" s="68" t="str">
        <f>+system!AQ47</f>
        <v/>
      </c>
      <c r="Z34" s="55" t="str">
        <f>+system!AR47</f>
        <v/>
      </c>
      <c r="AA34" s="55" t="str">
        <f>+system!AS47</f>
        <v/>
      </c>
      <c r="AB34" s="68" t="str">
        <f>+system!AT47</f>
        <v/>
      </c>
      <c r="AC34" s="55" t="str">
        <f>+system!AU47</f>
        <v/>
      </c>
      <c r="AD34" s="55" t="str">
        <f>+system!AV47</f>
        <v/>
      </c>
      <c r="AE34" s="68" t="str">
        <f>+system!AW47</f>
        <v/>
      </c>
      <c r="AF34" s="55" t="str">
        <f>+system!AX47</f>
        <v/>
      </c>
      <c r="AG34" s="69" t="str">
        <f>+system!AY47</f>
        <v/>
      </c>
      <c r="AH34" s="4"/>
      <c r="AI34" s="101" t="str">
        <f>+system!AZ47</f>
        <v/>
      </c>
      <c r="AJ34" s="110" t="str">
        <f>+system!BA47</f>
        <v/>
      </c>
      <c r="AK34" s="110" t="str">
        <f>+system!BB47</f>
        <v/>
      </c>
      <c r="AL34" s="101" t="str">
        <f>+system!BC47</f>
        <v/>
      </c>
      <c r="AM34" s="110" t="str">
        <f>+system!BD47</f>
        <v/>
      </c>
      <c r="AN34" s="110" t="str">
        <f>+system!BE47</f>
        <v/>
      </c>
      <c r="AO34" s="101" t="str">
        <f>+system!BF47</f>
        <v/>
      </c>
      <c r="AP34" s="110" t="str">
        <f>+system!BG47</f>
        <v/>
      </c>
      <c r="AQ34" s="110" t="str">
        <f>+system!BH47</f>
        <v/>
      </c>
      <c r="AR34" s="101" t="str">
        <f>+system!BI47</f>
        <v/>
      </c>
      <c r="AS34" s="110" t="str">
        <f>+system!BJ47</f>
        <v/>
      </c>
      <c r="AT34" s="110" t="str">
        <f>+system!BK47</f>
        <v/>
      </c>
      <c r="AU34" s="101" t="str">
        <f>+system!BL47</f>
        <v/>
      </c>
      <c r="AV34" s="110" t="str">
        <f>+system!BM47</f>
        <v/>
      </c>
      <c r="AW34" s="110" t="str">
        <f>+system!BN47</f>
        <v/>
      </c>
      <c r="AX34" s="101" t="str">
        <f>+system!BO47</f>
        <v/>
      </c>
      <c r="AY34" s="110" t="str">
        <f>+system!BP47</f>
        <v/>
      </c>
      <c r="AZ34" s="110" t="str">
        <f>+system!BQ47</f>
        <v/>
      </c>
      <c r="BA34" s="101" t="str">
        <f>+system!BR47</f>
        <v/>
      </c>
      <c r="BB34" s="110" t="str">
        <f>+system!BS47</f>
        <v/>
      </c>
      <c r="BC34" s="110" t="str">
        <f>+system!BT47</f>
        <v/>
      </c>
      <c r="BD34" s="101" t="str">
        <f>+system!BU47</f>
        <v/>
      </c>
      <c r="BE34" s="110" t="str">
        <f>+system!BV47</f>
        <v/>
      </c>
      <c r="BF34" s="110" t="str">
        <f>+system!BW47</f>
        <v/>
      </c>
      <c r="BG34" s="101" t="str">
        <f>+system!BX47</f>
        <v/>
      </c>
      <c r="BH34" s="110" t="str">
        <f>+system!BY47</f>
        <v/>
      </c>
      <c r="BI34" s="110" t="str">
        <f>+system!BZ47</f>
        <v/>
      </c>
      <c r="BJ34" s="101" t="str">
        <f>+system!CA47</f>
        <v/>
      </c>
      <c r="BK34" s="110" t="str">
        <f>+system!CB47</f>
        <v/>
      </c>
      <c r="BL34" s="110" t="str">
        <f>+system!CC47</f>
        <v/>
      </c>
      <c r="BM34" s="101" t="str">
        <f>+system!CD47</f>
        <v/>
      </c>
      <c r="BN34" s="110" t="str">
        <f>+system!CE47</f>
        <v/>
      </c>
      <c r="BO34" s="110" t="str">
        <f>+system!CF47</f>
        <v/>
      </c>
      <c r="BP34" s="101" t="str">
        <f>+system!CG47</f>
        <v/>
      </c>
      <c r="BQ34" s="110" t="str">
        <f>+system!CH47</f>
        <v/>
      </c>
      <c r="BR34" s="110" t="str">
        <f>+system!CI47</f>
        <v/>
      </c>
      <c r="BS34" s="101" t="str">
        <f>+system!CJ47</f>
        <v/>
      </c>
      <c r="BT34" s="110" t="str">
        <f>+system!CK47</f>
        <v/>
      </c>
      <c r="BU34" s="110" t="str">
        <f>+system!CL47</f>
        <v/>
      </c>
      <c r="BV34" s="101" t="str">
        <f>+system!CM47</f>
        <v/>
      </c>
      <c r="BW34" s="110" t="str">
        <f>+system!CN47</f>
        <v/>
      </c>
      <c r="BX34" s="110" t="str">
        <f>+system!CO47</f>
        <v/>
      </c>
      <c r="BY34" s="101" t="str">
        <f>+system!CP47</f>
        <v/>
      </c>
      <c r="BZ34" s="110" t="str">
        <f>+system!CQ47</f>
        <v/>
      </c>
      <c r="CA34" s="110" t="str">
        <f>+system!CR47</f>
        <v/>
      </c>
      <c r="CB34" s="43"/>
      <c r="CC34" s="3"/>
      <c r="CD34" s="3"/>
      <c r="CE34" s="3"/>
    </row>
    <row r="35" spans="1:83">
      <c r="A35" s="3"/>
      <c r="B35" s="71"/>
      <c r="C35" s="72"/>
      <c r="D35" s="60"/>
      <c r="E35" s="60"/>
      <c r="F35" s="73"/>
      <c r="G35" s="56" t="str">
        <f>+system!Y48</f>
        <v/>
      </c>
      <c r="H35" s="62" t="str">
        <f>+system!Z48</f>
        <v/>
      </c>
      <c r="I35" s="62" t="str">
        <f>+system!AA48</f>
        <v/>
      </c>
      <c r="J35" s="56" t="str">
        <f>+system!AB48</f>
        <v>着手</v>
      </c>
      <c r="K35" s="62" t="str">
        <f>+system!AC48</f>
        <v/>
      </c>
      <c r="L35" s="62" t="str">
        <f>+system!AD48</f>
        <v/>
      </c>
      <c r="M35" s="56" t="str">
        <f>+system!AE48</f>
        <v/>
      </c>
      <c r="N35" s="62" t="str">
        <f>+system!AF48</f>
        <v/>
      </c>
      <c r="O35" s="62" t="str">
        <f>+system!AG48</f>
        <v>完了</v>
      </c>
      <c r="P35" s="56" t="str">
        <f>+system!AH48</f>
        <v/>
      </c>
      <c r="Q35" s="62" t="str">
        <f>+system!AI48</f>
        <v/>
      </c>
      <c r="R35" s="62" t="str">
        <f>+system!AJ48</f>
        <v/>
      </c>
      <c r="S35" s="56" t="str">
        <f>+system!AK48</f>
        <v/>
      </c>
      <c r="T35" s="62" t="str">
        <f>+system!AL48</f>
        <v/>
      </c>
      <c r="U35" s="62" t="str">
        <f>+system!AM48</f>
        <v/>
      </c>
      <c r="V35" s="56" t="str">
        <f>+system!AN48</f>
        <v/>
      </c>
      <c r="W35" s="62" t="str">
        <f>+system!AO48</f>
        <v/>
      </c>
      <c r="X35" s="62" t="str">
        <f>+system!AP48</f>
        <v/>
      </c>
      <c r="Y35" s="56" t="str">
        <f>+system!AQ48</f>
        <v/>
      </c>
      <c r="Z35" s="62" t="str">
        <f>+system!AR48</f>
        <v/>
      </c>
      <c r="AA35" s="62" t="str">
        <f>+system!AS48</f>
        <v/>
      </c>
      <c r="AB35" s="56" t="str">
        <f>+system!AT48</f>
        <v/>
      </c>
      <c r="AC35" s="62" t="str">
        <f>+system!AU48</f>
        <v/>
      </c>
      <c r="AD35" s="62" t="str">
        <f>+system!AV48</f>
        <v/>
      </c>
      <c r="AE35" s="56" t="str">
        <f>+system!AW48</f>
        <v/>
      </c>
      <c r="AF35" s="62" t="str">
        <f>+system!AX48</f>
        <v/>
      </c>
      <c r="AG35" s="63" t="str">
        <f>+system!AY48</f>
        <v/>
      </c>
      <c r="AH35" s="4"/>
      <c r="AI35" s="105" t="str">
        <f>+system!AZ48</f>
        <v/>
      </c>
      <c r="AJ35" s="111" t="str">
        <f>+system!BA48</f>
        <v/>
      </c>
      <c r="AK35" s="111" t="str">
        <f>+system!BB48</f>
        <v/>
      </c>
      <c r="AL35" s="105" t="str">
        <f>+system!BC48</f>
        <v/>
      </c>
      <c r="AM35" s="111" t="str">
        <f>+system!BD48</f>
        <v/>
      </c>
      <c r="AN35" s="111" t="str">
        <f>+system!BE48</f>
        <v/>
      </c>
      <c r="AO35" s="105" t="str">
        <f>+system!BF48</f>
        <v/>
      </c>
      <c r="AP35" s="111" t="str">
        <f>+system!BG48</f>
        <v/>
      </c>
      <c r="AQ35" s="111" t="str">
        <f>+system!BH48</f>
        <v/>
      </c>
      <c r="AR35" s="105" t="str">
        <f>+system!BI48</f>
        <v/>
      </c>
      <c r="AS35" s="111" t="str">
        <f>+system!BJ48</f>
        <v/>
      </c>
      <c r="AT35" s="111" t="str">
        <f>+system!BK48</f>
        <v/>
      </c>
      <c r="AU35" s="105" t="str">
        <f>+system!BL48</f>
        <v/>
      </c>
      <c r="AV35" s="111" t="str">
        <f>+system!BM48</f>
        <v/>
      </c>
      <c r="AW35" s="111" t="str">
        <f>+system!BN48</f>
        <v/>
      </c>
      <c r="AX35" s="105" t="str">
        <f>+system!BO48</f>
        <v/>
      </c>
      <c r="AY35" s="111" t="str">
        <f>+system!BP48</f>
        <v/>
      </c>
      <c r="AZ35" s="111" t="str">
        <f>+system!BQ48</f>
        <v/>
      </c>
      <c r="BA35" s="105" t="str">
        <f>+system!BR48</f>
        <v/>
      </c>
      <c r="BB35" s="111" t="str">
        <f>+system!BS48</f>
        <v/>
      </c>
      <c r="BC35" s="111" t="str">
        <f>+system!BT48</f>
        <v/>
      </c>
      <c r="BD35" s="105" t="str">
        <f>+system!BU48</f>
        <v/>
      </c>
      <c r="BE35" s="111" t="str">
        <f>+system!BV48</f>
        <v/>
      </c>
      <c r="BF35" s="111" t="str">
        <f>+system!BW48</f>
        <v/>
      </c>
      <c r="BG35" s="105" t="str">
        <f>+system!BX48</f>
        <v/>
      </c>
      <c r="BH35" s="111" t="str">
        <f>+system!BY48</f>
        <v/>
      </c>
      <c r="BI35" s="111" t="str">
        <f>+system!BZ48</f>
        <v/>
      </c>
      <c r="BJ35" s="105" t="str">
        <f>+system!CA48</f>
        <v/>
      </c>
      <c r="BK35" s="111" t="str">
        <f>+system!CB48</f>
        <v/>
      </c>
      <c r="BL35" s="111" t="str">
        <f>+system!CC48</f>
        <v/>
      </c>
      <c r="BM35" s="105" t="str">
        <f>+system!CD48</f>
        <v/>
      </c>
      <c r="BN35" s="111" t="str">
        <f>+system!CE48</f>
        <v/>
      </c>
      <c r="BO35" s="111" t="str">
        <f>+system!CF48</f>
        <v/>
      </c>
      <c r="BP35" s="105" t="str">
        <f>+system!CG48</f>
        <v/>
      </c>
      <c r="BQ35" s="111" t="str">
        <f>+system!CH48</f>
        <v/>
      </c>
      <c r="BR35" s="111" t="str">
        <f>+system!CI48</f>
        <v/>
      </c>
      <c r="BS35" s="105" t="str">
        <f>+system!CJ48</f>
        <v/>
      </c>
      <c r="BT35" s="111" t="str">
        <f>+system!CK48</f>
        <v/>
      </c>
      <c r="BU35" s="111" t="str">
        <f>+system!CL48</f>
        <v/>
      </c>
      <c r="BV35" s="105" t="str">
        <f>+system!CM48</f>
        <v/>
      </c>
      <c r="BW35" s="111" t="str">
        <f>+system!CN48</f>
        <v/>
      </c>
      <c r="BX35" s="111" t="str">
        <f>+system!CO48</f>
        <v/>
      </c>
      <c r="BY35" s="105" t="str">
        <f>+system!CP48</f>
        <v/>
      </c>
      <c r="BZ35" s="111" t="str">
        <f>+system!CQ48</f>
        <v/>
      </c>
      <c r="CA35" s="111" t="str">
        <f>+system!CR48</f>
        <v/>
      </c>
      <c r="CB35" s="43"/>
      <c r="CC35" s="3"/>
      <c r="CD35" s="3"/>
      <c r="CE35" s="3"/>
    </row>
    <row r="36" spans="1:83">
      <c r="A36" s="3"/>
      <c r="B36" s="54">
        <v>2</v>
      </c>
      <c r="C36" s="61" t="s">
        <v>53</v>
      </c>
      <c r="D36" s="3"/>
      <c r="E36" s="3"/>
      <c r="F36" s="26"/>
      <c r="G36" s="68" t="str">
        <f>+system!Y49</f>
        <v/>
      </c>
      <c r="H36" s="55" t="str">
        <f>+system!Z49</f>
        <v/>
      </c>
      <c r="I36" s="55" t="str">
        <f>+system!AA49</f>
        <v/>
      </c>
      <c r="J36" s="68" t="str">
        <f>+system!AB49</f>
        <v xml:space="preserve"> □*</v>
      </c>
      <c r="K36" s="55" t="str">
        <f>+system!AC49</f>
        <v>****</v>
      </c>
      <c r="L36" s="55" t="str">
        <f>+system!AD49</f>
        <v>****</v>
      </c>
      <c r="M36" s="68" t="str">
        <f>+system!AE49</f>
        <v>****</v>
      </c>
      <c r="N36" s="55" t="str">
        <f>+system!AF49</f>
        <v>****</v>
      </c>
      <c r="O36" s="55" t="str">
        <f>+system!AG49</f>
        <v>*□</v>
      </c>
      <c r="P36" s="68" t="str">
        <f>+system!AH49</f>
        <v/>
      </c>
      <c r="Q36" s="55" t="str">
        <f>+system!AI49</f>
        <v/>
      </c>
      <c r="R36" s="55" t="str">
        <f>+system!AJ49</f>
        <v/>
      </c>
      <c r="S36" s="68" t="str">
        <f>+system!AK49</f>
        <v/>
      </c>
      <c r="T36" s="55" t="str">
        <f>+system!AL49</f>
        <v/>
      </c>
      <c r="U36" s="55" t="str">
        <f>+system!AM49</f>
        <v/>
      </c>
      <c r="V36" s="68" t="str">
        <f>+system!AN49</f>
        <v/>
      </c>
      <c r="W36" s="55" t="str">
        <f>+system!AO49</f>
        <v/>
      </c>
      <c r="X36" s="55" t="str">
        <f>+system!AP49</f>
        <v/>
      </c>
      <c r="Y36" s="68" t="str">
        <f>+system!AQ49</f>
        <v/>
      </c>
      <c r="Z36" s="55" t="str">
        <f>+system!AR49</f>
        <v/>
      </c>
      <c r="AA36" s="55" t="str">
        <f>+system!AS49</f>
        <v/>
      </c>
      <c r="AB36" s="68" t="str">
        <f>+system!AT49</f>
        <v/>
      </c>
      <c r="AC36" s="55" t="str">
        <f>+system!AU49</f>
        <v/>
      </c>
      <c r="AD36" s="55" t="str">
        <f>+system!AV49</f>
        <v/>
      </c>
      <c r="AE36" s="68" t="str">
        <f>+system!AW49</f>
        <v/>
      </c>
      <c r="AF36" s="55" t="str">
        <f>+system!AX49</f>
        <v/>
      </c>
      <c r="AG36" s="69" t="str">
        <f>+system!AY49</f>
        <v/>
      </c>
      <c r="AH36" s="4"/>
      <c r="AI36" s="101" t="str">
        <f>+system!AZ49</f>
        <v/>
      </c>
      <c r="AJ36" s="110" t="str">
        <f>+system!BA49</f>
        <v/>
      </c>
      <c r="AK36" s="110" t="str">
        <f>+system!BB49</f>
        <v/>
      </c>
      <c r="AL36" s="101" t="str">
        <f>+system!BC49</f>
        <v/>
      </c>
      <c r="AM36" s="110" t="str">
        <f>+system!BD49</f>
        <v/>
      </c>
      <c r="AN36" s="110" t="str">
        <f>+system!BE49</f>
        <v/>
      </c>
      <c r="AO36" s="101" t="str">
        <f>+system!BF49</f>
        <v/>
      </c>
      <c r="AP36" s="110" t="str">
        <f>+system!BG49</f>
        <v/>
      </c>
      <c r="AQ36" s="110" t="str">
        <f>+system!BH49</f>
        <v/>
      </c>
      <c r="AR36" s="101" t="str">
        <f>+system!BI49</f>
        <v/>
      </c>
      <c r="AS36" s="110" t="str">
        <f>+system!BJ49</f>
        <v/>
      </c>
      <c r="AT36" s="110" t="str">
        <f>+system!BK49</f>
        <v/>
      </c>
      <c r="AU36" s="101" t="str">
        <f>+system!BL49</f>
        <v/>
      </c>
      <c r="AV36" s="110" t="str">
        <f>+system!BM49</f>
        <v/>
      </c>
      <c r="AW36" s="110" t="str">
        <f>+system!BN49</f>
        <v/>
      </c>
      <c r="AX36" s="101" t="str">
        <f>+system!BO49</f>
        <v/>
      </c>
      <c r="AY36" s="110" t="str">
        <f>+system!BP49</f>
        <v/>
      </c>
      <c r="AZ36" s="110" t="str">
        <f>+system!BQ49</f>
        <v/>
      </c>
      <c r="BA36" s="101" t="str">
        <f>+system!BR49</f>
        <v/>
      </c>
      <c r="BB36" s="110" t="str">
        <f>+system!BS49</f>
        <v/>
      </c>
      <c r="BC36" s="110" t="str">
        <f>+system!BT49</f>
        <v/>
      </c>
      <c r="BD36" s="101" t="str">
        <f>+system!BU49</f>
        <v/>
      </c>
      <c r="BE36" s="110" t="str">
        <f>+system!BV49</f>
        <v/>
      </c>
      <c r="BF36" s="110" t="str">
        <f>+system!BW49</f>
        <v/>
      </c>
      <c r="BG36" s="101" t="str">
        <f>+system!BX49</f>
        <v/>
      </c>
      <c r="BH36" s="110" t="str">
        <f>+system!BY49</f>
        <v/>
      </c>
      <c r="BI36" s="110" t="str">
        <f>+system!BZ49</f>
        <v/>
      </c>
      <c r="BJ36" s="101" t="str">
        <f>+system!CA49</f>
        <v/>
      </c>
      <c r="BK36" s="110" t="str">
        <f>+system!CB49</f>
        <v/>
      </c>
      <c r="BL36" s="110" t="str">
        <f>+system!CC49</f>
        <v/>
      </c>
      <c r="BM36" s="101" t="str">
        <f>+system!CD49</f>
        <v/>
      </c>
      <c r="BN36" s="110" t="str">
        <f>+system!CE49</f>
        <v/>
      </c>
      <c r="BO36" s="110" t="str">
        <f>+system!CF49</f>
        <v/>
      </c>
      <c r="BP36" s="101" t="str">
        <f>+system!CG49</f>
        <v/>
      </c>
      <c r="BQ36" s="110" t="str">
        <f>+system!CH49</f>
        <v/>
      </c>
      <c r="BR36" s="110" t="str">
        <f>+system!CI49</f>
        <v/>
      </c>
      <c r="BS36" s="101" t="str">
        <f>+system!CJ49</f>
        <v/>
      </c>
      <c r="BT36" s="110" t="str">
        <f>+system!CK49</f>
        <v/>
      </c>
      <c r="BU36" s="110" t="str">
        <f>+system!CL49</f>
        <v/>
      </c>
      <c r="BV36" s="101" t="str">
        <f>+system!CM49</f>
        <v/>
      </c>
      <c r="BW36" s="110" t="str">
        <f>+system!CN49</f>
        <v/>
      </c>
      <c r="BX36" s="110" t="str">
        <f>+system!CO49</f>
        <v/>
      </c>
      <c r="BY36" s="101" t="str">
        <f>+system!CP49</f>
        <v/>
      </c>
      <c r="BZ36" s="110" t="str">
        <f>+system!CQ49</f>
        <v/>
      </c>
      <c r="CA36" s="110" t="str">
        <f>+system!CR49</f>
        <v/>
      </c>
      <c r="CB36" s="43"/>
      <c r="CC36" s="3"/>
      <c r="CD36" s="3"/>
      <c r="CE36" s="3"/>
    </row>
    <row r="37" spans="1:83">
      <c r="A37" s="3"/>
      <c r="B37" s="54"/>
      <c r="C37" s="61"/>
      <c r="D37" s="3"/>
      <c r="E37" s="70">
        <f>+system!W50</f>
        <v>1.666666666666667</v>
      </c>
      <c r="F37" s="26" t="s">
        <v>52</v>
      </c>
      <c r="G37" s="68" t="str">
        <f>+system!Y50</f>
        <v/>
      </c>
      <c r="H37" s="55" t="str">
        <f>+system!Z50</f>
        <v/>
      </c>
      <c r="I37" s="55" t="str">
        <f>+system!AA50</f>
        <v/>
      </c>
      <c r="J37" s="68">
        <f>+system!AB50</f>
        <v>10</v>
      </c>
      <c r="K37" s="55" t="str">
        <f>+system!AC50</f>
        <v/>
      </c>
      <c r="L37" s="55" t="str">
        <f>+system!AD50</f>
        <v/>
      </c>
      <c r="M37" s="68" t="str">
        <f>+system!AE50</f>
        <v/>
      </c>
      <c r="N37" s="55" t="str">
        <f>+system!AF50</f>
        <v/>
      </c>
      <c r="O37" s="55">
        <f>+system!AG50</f>
        <v>30</v>
      </c>
      <c r="P37" s="68" t="str">
        <f>+system!AH50</f>
        <v/>
      </c>
      <c r="Q37" s="55" t="str">
        <f>+system!AI50</f>
        <v/>
      </c>
      <c r="R37" s="55" t="str">
        <f>+system!AJ50</f>
        <v/>
      </c>
      <c r="S37" s="68" t="str">
        <f>+system!AK50</f>
        <v/>
      </c>
      <c r="T37" s="55" t="str">
        <f>+system!AL50</f>
        <v/>
      </c>
      <c r="U37" s="55" t="str">
        <f>+system!AM50</f>
        <v/>
      </c>
      <c r="V37" s="68" t="str">
        <f>+system!AN50</f>
        <v/>
      </c>
      <c r="W37" s="55" t="str">
        <f>+system!AO50</f>
        <v/>
      </c>
      <c r="X37" s="55" t="str">
        <f>+system!AP50</f>
        <v/>
      </c>
      <c r="Y37" s="68" t="str">
        <f>+system!AQ50</f>
        <v/>
      </c>
      <c r="Z37" s="55" t="str">
        <f>+system!AR50</f>
        <v/>
      </c>
      <c r="AA37" s="55" t="str">
        <f>+system!AS50</f>
        <v/>
      </c>
      <c r="AB37" s="68" t="str">
        <f>+system!AT50</f>
        <v/>
      </c>
      <c r="AC37" s="55" t="str">
        <f>+system!AU50</f>
        <v/>
      </c>
      <c r="AD37" s="55" t="str">
        <f>+system!AV50</f>
        <v/>
      </c>
      <c r="AE37" s="68" t="str">
        <f>+system!AW50</f>
        <v/>
      </c>
      <c r="AF37" s="55" t="str">
        <f>+system!AX50</f>
        <v/>
      </c>
      <c r="AG37" s="69" t="str">
        <f>+system!AY50</f>
        <v/>
      </c>
      <c r="AH37" s="4"/>
      <c r="AI37" s="101" t="str">
        <f>+system!AZ50</f>
        <v/>
      </c>
      <c r="AJ37" s="110" t="str">
        <f>+system!BA50</f>
        <v/>
      </c>
      <c r="AK37" s="110" t="str">
        <f>+system!BB50</f>
        <v/>
      </c>
      <c r="AL37" s="101" t="str">
        <f>+system!BC50</f>
        <v/>
      </c>
      <c r="AM37" s="110" t="str">
        <f>+system!BD50</f>
        <v/>
      </c>
      <c r="AN37" s="110" t="str">
        <f>+system!BE50</f>
        <v/>
      </c>
      <c r="AO37" s="101" t="str">
        <f>+system!BF50</f>
        <v/>
      </c>
      <c r="AP37" s="110" t="str">
        <f>+system!BG50</f>
        <v/>
      </c>
      <c r="AQ37" s="110" t="str">
        <f>+system!BH50</f>
        <v/>
      </c>
      <c r="AR37" s="101" t="str">
        <f>+system!BI50</f>
        <v/>
      </c>
      <c r="AS37" s="110" t="str">
        <f>+system!BJ50</f>
        <v/>
      </c>
      <c r="AT37" s="110" t="str">
        <f>+system!BK50</f>
        <v/>
      </c>
      <c r="AU37" s="101" t="str">
        <f>+system!BL50</f>
        <v/>
      </c>
      <c r="AV37" s="110" t="str">
        <f>+system!BM50</f>
        <v/>
      </c>
      <c r="AW37" s="110" t="str">
        <f>+system!BN50</f>
        <v/>
      </c>
      <c r="AX37" s="101" t="str">
        <f>+system!BO50</f>
        <v/>
      </c>
      <c r="AY37" s="110" t="str">
        <f>+system!BP50</f>
        <v/>
      </c>
      <c r="AZ37" s="110" t="str">
        <f>+system!BQ50</f>
        <v/>
      </c>
      <c r="BA37" s="101" t="str">
        <f>+system!BR50</f>
        <v/>
      </c>
      <c r="BB37" s="110" t="str">
        <f>+system!BS50</f>
        <v/>
      </c>
      <c r="BC37" s="110" t="str">
        <f>+system!BT50</f>
        <v/>
      </c>
      <c r="BD37" s="101" t="str">
        <f>+system!BU50</f>
        <v/>
      </c>
      <c r="BE37" s="110" t="str">
        <f>+system!BV50</f>
        <v/>
      </c>
      <c r="BF37" s="110" t="str">
        <f>+system!BW50</f>
        <v/>
      </c>
      <c r="BG37" s="101" t="str">
        <f>+system!BX50</f>
        <v/>
      </c>
      <c r="BH37" s="110" t="str">
        <f>+system!BY50</f>
        <v/>
      </c>
      <c r="BI37" s="110" t="str">
        <f>+system!BZ50</f>
        <v/>
      </c>
      <c r="BJ37" s="101" t="str">
        <f>+system!CA50</f>
        <v/>
      </c>
      <c r="BK37" s="110" t="str">
        <f>+system!CB50</f>
        <v/>
      </c>
      <c r="BL37" s="110" t="str">
        <f>+system!CC50</f>
        <v/>
      </c>
      <c r="BM37" s="101" t="str">
        <f>+system!CD50</f>
        <v/>
      </c>
      <c r="BN37" s="110" t="str">
        <f>+system!CE50</f>
        <v/>
      </c>
      <c r="BO37" s="110" t="str">
        <f>+system!CF50</f>
        <v/>
      </c>
      <c r="BP37" s="101" t="str">
        <f>+system!CG50</f>
        <v/>
      </c>
      <c r="BQ37" s="110" t="str">
        <f>+system!CH50</f>
        <v/>
      </c>
      <c r="BR37" s="110" t="str">
        <f>+system!CI50</f>
        <v/>
      </c>
      <c r="BS37" s="101" t="str">
        <f>+system!CJ50</f>
        <v/>
      </c>
      <c r="BT37" s="110" t="str">
        <f>+system!CK50</f>
        <v/>
      </c>
      <c r="BU37" s="110" t="str">
        <f>+system!CL50</f>
        <v/>
      </c>
      <c r="BV37" s="101" t="str">
        <f>+system!CM50</f>
        <v/>
      </c>
      <c r="BW37" s="110" t="str">
        <f>+system!CN50</f>
        <v/>
      </c>
      <c r="BX37" s="110" t="str">
        <f>+system!CO50</f>
        <v/>
      </c>
      <c r="BY37" s="101" t="str">
        <f>+system!CP50</f>
        <v/>
      </c>
      <c r="BZ37" s="110" t="str">
        <f>+system!CQ50</f>
        <v/>
      </c>
      <c r="CA37" s="110" t="str">
        <f>+system!CR50</f>
        <v/>
      </c>
      <c r="CB37" s="43"/>
      <c r="CC37" s="3"/>
      <c r="CD37" s="3"/>
      <c r="CE37" s="3"/>
    </row>
    <row r="38" spans="1:83">
      <c r="A38" s="3"/>
      <c r="B38" s="71"/>
      <c r="C38" s="72"/>
      <c r="D38" s="60"/>
      <c r="E38" s="60"/>
      <c r="F38" s="73"/>
      <c r="G38" s="56" t="str">
        <f>+system!Y51</f>
        <v/>
      </c>
      <c r="H38" s="62" t="str">
        <f>+system!Z51</f>
        <v/>
      </c>
      <c r="I38" s="62" t="str">
        <f>+system!AA51</f>
        <v/>
      </c>
      <c r="J38" s="56" t="str">
        <f>+system!AB51</f>
        <v/>
      </c>
      <c r="K38" s="62" t="str">
        <f>+system!AC51</f>
        <v/>
      </c>
      <c r="L38" s="62" t="str">
        <f>+system!AD51</f>
        <v/>
      </c>
      <c r="M38" s="56" t="str">
        <f>+system!AE51</f>
        <v/>
      </c>
      <c r="N38" s="62" t="str">
        <f>+system!AF51</f>
        <v/>
      </c>
      <c r="O38" s="62" t="str">
        <f>+system!AG51</f>
        <v/>
      </c>
      <c r="P38" s="56" t="str">
        <f>+system!AH51</f>
        <v/>
      </c>
      <c r="Q38" s="62" t="str">
        <f>+system!AI51</f>
        <v>着手</v>
      </c>
      <c r="R38" s="62" t="str">
        <f>+system!AJ51</f>
        <v/>
      </c>
      <c r="S38" s="56" t="str">
        <f>+system!AK51</f>
        <v/>
      </c>
      <c r="T38" s="62" t="str">
        <f>+system!AL51</f>
        <v/>
      </c>
      <c r="U38" s="62" t="str">
        <f>+system!AM51</f>
        <v/>
      </c>
      <c r="V38" s="56" t="str">
        <f>+system!AN51</f>
        <v/>
      </c>
      <c r="W38" s="62" t="str">
        <f>+system!AO51</f>
        <v>完了</v>
      </c>
      <c r="X38" s="62" t="str">
        <f>+system!AP51</f>
        <v/>
      </c>
      <c r="Y38" s="56" t="str">
        <f>+system!AQ51</f>
        <v/>
      </c>
      <c r="Z38" s="62" t="str">
        <f>+system!AR51</f>
        <v/>
      </c>
      <c r="AA38" s="62" t="str">
        <f>+system!AS51</f>
        <v/>
      </c>
      <c r="AB38" s="56" t="str">
        <f>+system!AT51</f>
        <v/>
      </c>
      <c r="AC38" s="62" t="str">
        <f>+system!AU51</f>
        <v/>
      </c>
      <c r="AD38" s="62" t="str">
        <f>+system!AV51</f>
        <v/>
      </c>
      <c r="AE38" s="56" t="str">
        <f>+system!AW51</f>
        <v/>
      </c>
      <c r="AF38" s="62" t="str">
        <f>+system!AX51</f>
        <v/>
      </c>
      <c r="AG38" s="63" t="str">
        <f>+system!AY51</f>
        <v/>
      </c>
      <c r="AH38" s="4"/>
      <c r="AI38" s="105" t="str">
        <f>+system!AZ51</f>
        <v/>
      </c>
      <c r="AJ38" s="111" t="str">
        <f>+system!BA51</f>
        <v/>
      </c>
      <c r="AK38" s="111" t="str">
        <f>+system!BB51</f>
        <v/>
      </c>
      <c r="AL38" s="105" t="str">
        <f>+system!BC51</f>
        <v/>
      </c>
      <c r="AM38" s="111" t="str">
        <f>+system!BD51</f>
        <v/>
      </c>
      <c r="AN38" s="111" t="str">
        <f>+system!BE51</f>
        <v/>
      </c>
      <c r="AO38" s="105" t="str">
        <f>+system!BF51</f>
        <v/>
      </c>
      <c r="AP38" s="111" t="str">
        <f>+system!BG51</f>
        <v/>
      </c>
      <c r="AQ38" s="111" t="str">
        <f>+system!BH51</f>
        <v/>
      </c>
      <c r="AR38" s="105" t="str">
        <f>+system!BI51</f>
        <v/>
      </c>
      <c r="AS38" s="111" t="str">
        <f>+system!BJ51</f>
        <v/>
      </c>
      <c r="AT38" s="111" t="str">
        <f>+system!BK51</f>
        <v/>
      </c>
      <c r="AU38" s="105" t="str">
        <f>+system!BL51</f>
        <v/>
      </c>
      <c r="AV38" s="111" t="str">
        <f>+system!BM51</f>
        <v/>
      </c>
      <c r="AW38" s="111" t="str">
        <f>+system!BN51</f>
        <v/>
      </c>
      <c r="AX38" s="105" t="str">
        <f>+system!BO51</f>
        <v/>
      </c>
      <c r="AY38" s="111" t="str">
        <f>+system!BP51</f>
        <v/>
      </c>
      <c r="AZ38" s="111" t="str">
        <f>+system!BQ51</f>
        <v/>
      </c>
      <c r="BA38" s="105" t="str">
        <f>+system!BR51</f>
        <v/>
      </c>
      <c r="BB38" s="111" t="str">
        <f>+system!BS51</f>
        <v/>
      </c>
      <c r="BC38" s="111" t="str">
        <f>+system!BT51</f>
        <v/>
      </c>
      <c r="BD38" s="105" t="str">
        <f>+system!BU51</f>
        <v/>
      </c>
      <c r="BE38" s="111" t="str">
        <f>+system!BV51</f>
        <v/>
      </c>
      <c r="BF38" s="111" t="str">
        <f>+system!BW51</f>
        <v/>
      </c>
      <c r="BG38" s="105" t="str">
        <f>+system!BX51</f>
        <v/>
      </c>
      <c r="BH38" s="111" t="str">
        <f>+system!BY51</f>
        <v/>
      </c>
      <c r="BI38" s="111" t="str">
        <f>+system!BZ51</f>
        <v/>
      </c>
      <c r="BJ38" s="105" t="str">
        <f>+system!CA51</f>
        <v/>
      </c>
      <c r="BK38" s="111" t="str">
        <f>+system!CB51</f>
        <v/>
      </c>
      <c r="BL38" s="111" t="str">
        <f>+system!CC51</f>
        <v/>
      </c>
      <c r="BM38" s="105" t="str">
        <f>+system!CD51</f>
        <v/>
      </c>
      <c r="BN38" s="111" t="str">
        <f>+system!CE51</f>
        <v/>
      </c>
      <c r="BO38" s="111" t="str">
        <f>+system!CF51</f>
        <v/>
      </c>
      <c r="BP38" s="105" t="str">
        <f>+system!CG51</f>
        <v/>
      </c>
      <c r="BQ38" s="111" t="str">
        <f>+system!CH51</f>
        <v/>
      </c>
      <c r="BR38" s="111" t="str">
        <f>+system!CI51</f>
        <v/>
      </c>
      <c r="BS38" s="105" t="str">
        <f>+system!CJ51</f>
        <v/>
      </c>
      <c r="BT38" s="111" t="str">
        <f>+system!CK51</f>
        <v/>
      </c>
      <c r="BU38" s="111" t="str">
        <f>+system!CL51</f>
        <v/>
      </c>
      <c r="BV38" s="105" t="str">
        <f>+system!CM51</f>
        <v/>
      </c>
      <c r="BW38" s="111" t="str">
        <f>+system!CN51</f>
        <v/>
      </c>
      <c r="BX38" s="111" t="str">
        <f>+system!CO51</f>
        <v/>
      </c>
      <c r="BY38" s="105" t="str">
        <f>+system!CP51</f>
        <v/>
      </c>
      <c r="BZ38" s="111" t="str">
        <f>+system!CQ51</f>
        <v/>
      </c>
      <c r="CA38" s="111" t="str">
        <f>+system!CR51</f>
        <v/>
      </c>
      <c r="CB38" s="43"/>
      <c r="CC38" s="3"/>
      <c r="CD38" s="3"/>
      <c r="CE38" s="3"/>
    </row>
    <row r="39" spans="1:83">
      <c r="A39" s="3"/>
      <c r="B39" s="54">
        <v>3</v>
      </c>
      <c r="C39" s="61" t="s">
        <v>54</v>
      </c>
      <c r="D39" s="3"/>
      <c r="E39" s="3"/>
      <c r="F39" s="26"/>
      <c r="G39" s="68" t="str">
        <f>+system!Y52</f>
        <v/>
      </c>
      <c r="H39" s="55" t="str">
        <f>+system!Z52</f>
        <v/>
      </c>
      <c r="I39" s="55" t="str">
        <f>+system!AA52</f>
        <v/>
      </c>
      <c r="J39" s="68" t="str">
        <f>+system!AB52</f>
        <v/>
      </c>
      <c r="K39" s="55" t="str">
        <f>+system!AC52</f>
        <v/>
      </c>
      <c r="L39" s="55" t="str">
        <f>+system!AD52</f>
        <v/>
      </c>
      <c r="M39" s="68" t="str">
        <f>+system!AE52</f>
        <v/>
      </c>
      <c r="N39" s="55" t="str">
        <f>+system!AF52</f>
        <v/>
      </c>
      <c r="O39" s="55" t="str">
        <f>+system!AG52</f>
        <v/>
      </c>
      <c r="P39" s="68" t="str">
        <f>+system!AH52</f>
        <v/>
      </c>
      <c r="Q39" s="55" t="str">
        <f>+system!AI52</f>
        <v xml:space="preserve"> □*</v>
      </c>
      <c r="R39" s="55" t="str">
        <f>+system!AJ52</f>
        <v>****</v>
      </c>
      <c r="S39" s="68" t="str">
        <f>+system!AK52</f>
        <v>****</v>
      </c>
      <c r="T39" s="55" t="str">
        <f>+system!AL52</f>
        <v>****</v>
      </c>
      <c r="U39" s="55" t="str">
        <f>+system!AM52</f>
        <v>****</v>
      </c>
      <c r="V39" s="68" t="str">
        <f>+system!AN52</f>
        <v>****</v>
      </c>
      <c r="W39" s="55" t="str">
        <f>+system!AO52</f>
        <v>*□</v>
      </c>
      <c r="X39" s="55" t="str">
        <f>+system!AP52</f>
        <v/>
      </c>
      <c r="Y39" s="68" t="str">
        <f>+system!AQ52</f>
        <v/>
      </c>
      <c r="Z39" s="55" t="str">
        <f>+system!AR52</f>
        <v/>
      </c>
      <c r="AA39" s="55" t="str">
        <f>+system!AS52</f>
        <v/>
      </c>
      <c r="AB39" s="68" t="str">
        <f>+system!AT52</f>
        <v/>
      </c>
      <c r="AC39" s="55" t="str">
        <f>+system!AU52</f>
        <v/>
      </c>
      <c r="AD39" s="55" t="str">
        <f>+system!AV52</f>
        <v/>
      </c>
      <c r="AE39" s="68" t="str">
        <f>+system!AW52</f>
        <v/>
      </c>
      <c r="AF39" s="55" t="str">
        <f>+system!AX52</f>
        <v/>
      </c>
      <c r="AG39" s="69" t="str">
        <f>+system!AY52</f>
        <v/>
      </c>
      <c r="AH39" s="4"/>
      <c r="AI39" s="101" t="str">
        <f>+system!AZ52</f>
        <v/>
      </c>
      <c r="AJ39" s="110" t="str">
        <f>+system!BA52</f>
        <v/>
      </c>
      <c r="AK39" s="110" t="str">
        <f>+system!BB52</f>
        <v/>
      </c>
      <c r="AL39" s="101" t="str">
        <f>+system!BC52</f>
        <v/>
      </c>
      <c r="AM39" s="110" t="str">
        <f>+system!BD52</f>
        <v/>
      </c>
      <c r="AN39" s="110" t="str">
        <f>+system!BE52</f>
        <v/>
      </c>
      <c r="AO39" s="101" t="str">
        <f>+system!BF52</f>
        <v/>
      </c>
      <c r="AP39" s="110" t="str">
        <f>+system!BG52</f>
        <v/>
      </c>
      <c r="AQ39" s="110" t="str">
        <f>+system!BH52</f>
        <v/>
      </c>
      <c r="AR39" s="101" t="str">
        <f>+system!BI52</f>
        <v/>
      </c>
      <c r="AS39" s="110" t="str">
        <f>+system!BJ52</f>
        <v/>
      </c>
      <c r="AT39" s="110" t="str">
        <f>+system!BK52</f>
        <v/>
      </c>
      <c r="AU39" s="101" t="str">
        <f>+system!BL52</f>
        <v/>
      </c>
      <c r="AV39" s="110" t="str">
        <f>+system!BM52</f>
        <v/>
      </c>
      <c r="AW39" s="110" t="str">
        <f>+system!BN52</f>
        <v/>
      </c>
      <c r="AX39" s="101" t="str">
        <f>+system!BO52</f>
        <v/>
      </c>
      <c r="AY39" s="110" t="str">
        <f>+system!BP52</f>
        <v/>
      </c>
      <c r="AZ39" s="110" t="str">
        <f>+system!BQ52</f>
        <v/>
      </c>
      <c r="BA39" s="101" t="str">
        <f>+system!BR52</f>
        <v/>
      </c>
      <c r="BB39" s="110" t="str">
        <f>+system!BS52</f>
        <v/>
      </c>
      <c r="BC39" s="110" t="str">
        <f>+system!BT52</f>
        <v/>
      </c>
      <c r="BD39" s="101" t="str">
        <f>+system!BU52</f>
        <v/>
      </c>
      <c r="BE39" s="110" t="str">
        <f>+system!BV52</f>
        <v/>
      </c>
      <c r="BF39" s="110" t="str">
        <f>+system!BW52</f>
        <v/>
      </c>
      <c r="BG39" s="101" t="str">
        <f>+system!BX52</f>
        <v/>
      </c>
      <c r="BH39" s="110" t="str">
        <f>+system!BY52</f>
        <v/>
      </c>
      <c r="BI39" s="110" t="str">
        <f>+system!BZ52</f>
        <v/>
      </c>
      <c r="BJ39" s="101" t="str">
        <f>+system!CA52</f>
        <v/>
      </c>
      <c r="BK39" s="110" t="str">
        <f>+system!CB52</f>
        <v/>
      </c>
      <c r="BL39" s="110" t="str">
        <f>+system!CC52</f>
        <v/>
      </c>
      <c r="BM39" s="101" t="str">
        <f>+system!CD52</f>
        <v/>
      </c>
      <c r="BN39" s="110" t="str">
        <f>+system!CE52</f>
        <v/>
      </c>
      <c r="BO39" s="110" t="str">
        <f>+system!CF52</f>
        <v/>
      </c>
      <c r="BP39" s="101" t="str">
        <f>+system!CG52</f>
        <v/>
      </c>
      <c r="BQ39" s="110" t="str">
        <f>+system!CH52</f>
        <v/>
      </c>
      <c r="BR39" s="110" t="str">
        <f>+system!CI52</f>
        <v/>
      </c>
      <c r="BS39" s="101" t="str">
        <f>+system!CJ52</f>
        <v/>
      </c>
      <c r="BT39" s="110" t="str">
        <f>+system!CK52</f>
        <v/>
      </c>
      <c r="BU39" s="110" t="str">
        <f>+system!CL52</f>
        <v/>
      </c>
      <c r="BV39" s="101" t="str">
        <f>+system!CM52</f>
        <v/>
      </c>
      <c r="BW39" s="110" t="str">
        <f>+system!CN52</f>
        <v/>
      </c>
      <c r="BX39" s="110" t="str">
        <f>+system!CO52</f>
        <v/>
      </c>
      <c r="BY39" s="101" t="str">
        <f>+system!CP52</f>
        <v/>
      </c>
      <c r="BZ39" s="110" t="str">
        <f>+system!CQ52</f>
        <v/>
      </c>
      <c r="CA39" s="110" t="str">
        <f>+system!CR52</f>
        <v/>
      </c>
      <c r="CB39" s="43"/>
      <c r="CC39" s="3"/>
      <c r="CD39" s="3"/>
      <c r="CE39" s="3"/>
    </row>
    <row r="40" spans="1:83">
      <c r="A40" s="3"/>
      <c r="B40" s="54"/>
      <c r="C40" s="61"/>
      <c r="D40" s="3"/>
      <c r="E40" s="70">
        <f>+system!W53</f>
        <v>2</v>
      </c>
      <c r="F40" s="26" t="s">
        <v>52</v>
      </c>
      <c r="G40" s="68" t="str">
        <f>+system!Y53</f>
        <v/>
      </c>
      <c r="H40" s="55" t="str">
        <f>+system!Z53</f>
        <v/>
      </c>
      <c r="I40" s="55" t="str">
        <f>+system!AA53</f>
        <v/>
      </c>
      <c r="J40" s="68" t="str">
        <f>+system!AB53</f>
        <v/>
      </c>
      <c r="K40" s="55" t="str">
        <f>+system!AC53</f>
        <v/>
      </c>
      <c r="L40" s="55" t="str">
        <f>+system!AD53</f>
        <v/>
      </c>
      <c r="M40" s="68" t="str">
        <f>+system!AE53</f>
        <v/>
      </c>
      <c r="N40" s="55" t="str">
        <f>+system!AF53</f>
        <v/>
      </c>
      <c r="O40" s="55" t="str">
        <f>+system!AG53</f>
        <v/>
      </c>
      <c r="P40" s="68" t="str">
        <f>+system!AH53</f>
        <v/>
      </c>
      <c r="Q40" s="55">
        <f>+system!AI53</f>
        <v>15</v>
      </c>
      <c r="R40" s="55" t="str">
        <f>+system!AJ53</f>
        <v/>
      </c>
      <c r="S40" s="68" t="str">
        <f>+system!AK53</f>
        <v/>
      </c>
      <c r="T40" s="55" t="str">
        <f>+system!AL53</f>
        <v/>
      </c>
      <c r="U40" s="55" t="str">
        <f>+system!AM53</f>
        <v/>
      </c>
      <c r="V40" s="68" t="str">
        <f>+system!AN53</f>
        <v/>
      </c>
      <c r="W40" s="55">
        <f>+system!AO53</f>
        <v>15</v>
      </c>
      <c r="X40" s="55" t="str">
        <f>+system!AP53</f>
        <v/>
      </c>
      <c r="Y40" s="68" t="str">
        <f>+system!AQ53</f>
        <v/>
      </c>
      <c r="Z40" s="55" t="str">
        <f>+system!AR53</f>
        <v/>
      </c>
      <c r="AA40" s="55" t="str">
        <f>+system!AS53</f>
        <v/>
      </c>
      <c r="AB40" s="68" t="str">
        <f>+system!AT53</f>
        <v/>
      </c>
      <c r="AC40" s="55" t="str">
        <f>+system!AU53</f>
        <v/>
      </c>
      <c r="AD40" s="55" t="str">
        <f>+system!AV53</f>
        <v/>
      </c>
      <c r="AE40" s="68" t="str">
        <f>+system!AW53</f>
        <v/>
      </c>
      <c r="AF40" s="55" t="str">
        <f>+system!AX53</f>
        <v/>
      </c>
      <c r="AG40" s="69" t="str">
        <f>+system!AY53</f>
        <v/>
      </c>
      <c r="AH40" s="4"/>
      <c r="AI40" s="101" t="str">
        <f>+system!AZ53</f>
        <v/>
      </c>
      <c r="AJ40" s="110" t="str">
        <f>+system!BA53</f>
        <v/>
      </c>
      <c r="AK40" s="110" t="str">
        <f>+system!BB53</f>
        <v/>
      </c>
      <c r="AL40" s="101" t="str">
        <f>+system!BC53</f>
        <v/>
      </c>
      <c r="AM40" s="110" t="str">
        <f>+system!BD53</f>
        <v/>
      </c>
      <c r="AN40" s="110" t="str">
        <f>+system!BE53</f>
        <v/>
      </c>
      <c r="AO40" s="101" t="str">
        <f>+system!BF53</f>
        <v/>
      </c>
      <c r="AP40" s="110" t="str">
        <f>+system!BG53</f>
        <v/>
      </c>
      <c r="AQ40" s="110" t="str">
        <f>+system!BH53</f>
        <v/>
      </c>
      <c r="AR40" s="101" t="str">
        <f>+system!BI53</f>
        <v/>
      </c>
      <c r="AS40" s="110" t="str">
        <f>+system!BJ53</f>
        <v/>
      </c>
      <c r="AT40" s="110" t="str">
        <f>+system!BK53</f>
        <v/>
      </c>
      <c r="AU40" s="101" t="str">
        <f>+system!BL53</f>
        <v/>
      </c>
      <c r="AV40" s="110" t="str">
        <f>+system!BM53</f>
        <v/>
      </c>
      <c r="AW40" s="110" t="str">
        <f>+system!BN53</f>
        <v/>
      </c>
      <c r="AX40" s="101" t="str">
        <f>+system!BO53</f>
        <v/>
      </c>
      <c r="AY40" s="110" t="str">
        <f>+system!BP53</f>
        <v/>
      </c>
      <c r="AZ40" s="110" t="str">
        <f>+system!BQ53</f>
        <v/>
      </c>
      <c r="BA40" s="101" t="str">
        <f>+system!BR53</f>
        <v/>
      </c>
      <c r="BB40" s="110" t="str">
        <f>+system!BS53</f>
        <v/>
      </c>
      <c r="BC40" s="110" t="str">
        <f>+system!BT53</f>
        <v/>
      </c>
      <c r="BD40" s="101" t="str">
        <f>+system!BU53</f>
        <v/>
      </c>
      <c r="BE40" s="110" t="str">
        <f>+system!BV53</f>
        <v/>
      </c>
      <c r="BF40" s="110" t="str">
        <f>+system!BW53</f>
        <v/>
      </c>
      <c r="BG40" s="101" t="str">
        <f>+system!BX53</f>
        <v/>
      </c>
      <c r="BH40" s="110" t="str">
        <f>+system!BY53</f>
        <v/>
      </c>
      <c r="BI40" s="110" t="str">
        <f>+system!BZ53</f>
        <v/>
      </c>
      <c r="BJ40" s="101" t="str">
        <f>+system!CA53</f>
        <v/>
      </c>
      <c r="BK40" s="110" t="str">
        <f>+system!CB53</f>
        <v/>
      </c>
      <c r="BL40" s="110" t="str">
        <f>+system!CC53</f>
        <v/>
      </c>
      <c r="BM40" s="101" t="str">
        <f>+system!CD53</f>
        <v/>
      </c>
      <c r="BN40" s="110" t="str">
        <f>+system!CE53</f>
        <v/>
      </c>
      <c r="BO40" s="110" t="str">
        <f>+system!CF53</f>
        <v/>
      </c>
      <c r="BP40" s="101" t="str">
        <f>+system!CG53</f>
        <v/>
      </c>
      <c r="BQ40" s="110" t="str">
        <f>+system!CH53</f>
        <v/>
      </c>
      <c r="BR40" s="110" t="str">
        <f>+system!CI53</f>
        <v/>
      </c>
      <c r="BS40" s="101" t="str">
        <f>+system!CJ53</f>
        <v/>
      </c>
      <c r="BT40" s="110" t="str">
        <f>+system!CK53</f>
        <v/>
      </c>
      <c r="BU40" s="110" t="str">
        <f>+system!CL53</f>
        <v/>
      </c>
      <c r="BV40" s="101" t="str">
        <f>+system!CM53</f>
        <v/>
      </c>
      <c r="BW40" s="110" t="str">
        <f>+system!CN53</f>
        <v/>
      </c>
      <c r="BX40" s="110" t="str">
        <f>+system!CO53</f>
        <v/>
      </c>
      <c r="BY40" s="101" t="str">
        <f>+system!CP53</f>
        <v/>
      </c>
      <c r="BZ40" s="110" t="str">
        <f>+system!CQ53</f>
        <v/>
      </c>
      <c r="CA40" s="110" t="str">
        <f>+system!CR53</f>
        <v/>
      </c>
      <c r="CB40" s="43"/>
      <c r="CC40" s="3"/>
      <c r="CD40" s="3"/>
      <c r="CE40" s="3"/>
    </row>
    <row r="41" spans="1:83">
      <c r="A41" s="3"/>
      <c r="B41" s="71"/>
      <c r="C41" s="72"/>
      <c r="D41" s="60"/>
      <c r="E41" s="60"/>
      <c r="F41" s="73"/>
      <c r="G41" s="56" t="str">
        <f>+system!Y54</f>
        <v/>
      </c>
      <c r="H41" s="62" t="str">
        <f>+system!Z54</f>
        <v/>
      </c>
      <c r="I41" s="62" t="str">
        <f>+system!AA54</f>
        <v/>
      </c>
      <c r="J41" s="56" t="str">
        <f>+system!AB54</f>
        <v/>
      </c>
      <c r="K41" s="62" t="str">
        <f>+system!AC54</f>
        <v/>
      </c>
      <c r="L41" s="62" t="str">
        <f>+system!AD54</f>
        <v/>
      </c>
      <c r="M41" s="56" t="str">
        <f>+system!AE54</f>
        <v/>
      </c>
      <c r="N41" s="62" t="str">
        <f>+system!AF54</f>
        <v/>
      </c>
      <c r="O41" s="62" t="str">
        <f>+system!AG54</f>
        <v/>
      </c>
      <c r="P41" s="56" t="str">
        <f>+system!AH54</f>
        <v/>
      </c>
      <c r="Q41" s="62" t="str">
        <f>+system!AI54</f>
        <v/>
      </c>
      <c r="R41" s="62" t="str">
        <f>+system!AJ54</f>
        <v/>
      </c>
      <c r="S41" s="56" t="str">
        <f>+system!AK54</f>
        <v/>
      </c>
      <c r="T41" s="62" t="str">
        <f>+system!AL54</f>
        <v/>
      </c>
      <c r="U41" s="62" t="str">
        <f>+system!AM54</f>
        <v/>
      </c>
      <c r="V41" s="56" t="str">
        <f>+system!AN54</f>
        <v/>
      </c>
      <c r="W41" s="62" t="str">
        <f>+system!AO54</f>
        <v>着手</v>
      </c>
      <c r="X41" s="62" t="str">
        <f>+system!AP54</f>
        <v>図渡</v>
      </c>
      <c r="Y41" s="56" t="str">
        <f>+system!AQ54</f>
        <v/>
      </c>
      <c r="Z41" s="62" t="str">
        <f>+system!AR54</f>
        <v/>
      </c>
      <c r="AA41" s="62" t="str">
        <f>+system!AS54</f>
        <v/>
      </c>
      <c r="AB41" s="56" t="str">
        <f>+system!AT54</f>
        <v/>
      </c>
      <c r="AC41" s="62" t="str">
        <f>+system!AU54</f>
        <v/>
      </c>
      <c r="AD41" s="62" t="str">
        <f>+system!AV54</f>
        <v/>
      </c>
      <c r="AE41" s="56" t="str">
        <f>+system!AW54</f>
        <v/>
      </c>
      <c r="AF41" s="62" t="str">
        <f>+system!AX54</f>
        <v/>
      </c>
      <c r="AG41" s="63" t="str">
        <f>+system!AY54</f>
        <v/>
      </c>
      <c r="AH41" s="4"/>
      <c r="AI41" s="105" t="str">
        <f>+system!AZ54</f>
        <v/>
      </c>
      <c r="AJ41" s="111" t="str">
        <f>+system!BA54</f>
        <v/>
      </c>
      <c r="AK41" s="111" t="str">
        <f>+system!BB54</f>
        <v/>
      </c>
      <c r="AL41" s="105" t="str">
        <f>+system!BC54</f>
        <v/>
      </c>
      <c r="AM41" s="111" t="str">
        <f>+system!BD54</f>
        <v/>
      </c>
      <c r="AN41" s="111" t="str">
        <f>+system!BE54</f>
        <v/>
      </c>
      <c r="AO41" s="105" t="str">
        <f>+system!BF54</f>
        <v/>
      </c>
      <c r="AP41" s="111" t="str">
        <f>+system!BG54</f>
        <v/>
      </c>
      <c r="AQ41" s="111" t="str">
        <f>+system!BH54</f>
        <v/>
      </c>
      <c r="AR41" s="105" t="str">
        <f>+system!BI54</f>
        <v>完了</v>
      </c>
      <c r="AS41" s="111" t="str">
        <f>+system!BJ54</f>
        <v/>
      </c>
      <c r="AT41" s="111" t="str">
        <f>+system!BK54</f>
        <v/>
      </c>
      <c r="AU41" s="105" t="str">
        <f>+system!BL54</f>
        <v/>
      </c>
      <c r="AV41" s="111" t="str">
        <f>+system!BM54</f>
        <v/>
      </c>
      <c r="AW41" s="111" t="str">
        <f>+system!BN54</f>
        <v/>
      </c>
      <c r="AX41" s="105" t="str">
        <f>+system!BO54</f>
        <v/>
      </c>
      <c r="AY41" s="111" t="str">
        <f>+system!BP54</f>
        <v/>
      </c>
      <c r="AZ41" s="111" t="str">
        <f>+system!BQ54</f>
        <v/>
      </c>
      <c r="BA41" s="105" t="str">
        <f>+system!BR54</f>
        <v/>
      </c>
      <c r="BB41" s="111" t="str">
        <f>+system!BS54</f>
        <v/>
      </c>
      <c r="BC41" s="111" t="str">
        <f>+system!BT54</f>
        <v/>
      </c>
      <c r="BD41" s="105" t="str">
        <f>+system!BU54</f>
        <v/>
      </c>
      <c r="BE41" s="111" t="str">
        <f>+system!BV54</f>
        <v/>
      </c>
      <c r="BF41" s="111" t="str">
        <f>+system!BW54</f>
        <v/>
      </c>
      <c r="BG41" s="105" t="str">
        <f>+system!BX54</f>
        <v/>
      </c>
      <c r="BH41" s="111" t="str">
        <f>+system!BY54</f>
        <v/>
      </c>
      <c r="BI41" s="111" t="str">
        <f>+system!BZ54</f>
        <v/>
      </c>
      <c r="BJ41" s="105" t="str">
        <f>+system!CA54</f>
        <v/>
      </c>
      <c r="BK41" s="111" t="str">
        <f>+system!CB54</f>
        <v/>
      </c>
      <c r="BL41" s="111" t="str">
        <f>+system!CC54</f>
        <v/>
      </c>
      <c r="BM41" s="105" t="str">
        <f>+system!CD54</f>
        <v/>
      </c>
      <c r="BN41" s="111" t="str">
        <f>+system!CE54</f>
        <v/>
      </c>
      <c r="BO41" s="111" t="str">
        <f>+system!CF54</f>
        <v/>
      </c>
      <c r="BP41" s="105" t="str">
        <f>+system!CG54</f>
        <v/>
      </c>
      <c r="BQ41" s="111" t="str">
        <f>+system!CH54</f>
        <v/>
      </c>
      <c r="BR41" s="111" t="str">
        <f>+system!CI54</f>
        <v/>
      </c>
      <c r="BS41" s="105" t="str">
        <f>+system!CJ54</f>
        <v/>
      </c>
      <c r="BT41" s="111" t="str">
        <f>+system!CK54</f>
        <v/>
      </c>
      <c r="BU41" s="111" t="str">
        <f>+system!CL54</f>
        <v/>
      </c>
      <c r="BV41" s="105" t="str">
        <f>+system!CM54</f>
        <v/>
      </c>
      <c r="BW41" s="111" t="str">
        <f>+system!CN54</f>
        <v/>
      </c>
      <c r="BX41" s="111" t="str">
        <f>+system!CO54</f>
        <v/>
      </c>
      <c r="BY41" s="105" t="str">
        <f>+system!CP54</f>
        <v/>
      </c>
      <c r="BZ41" s="111" t="str">
        <f>+system!CQ54</f>
        <v/>
      </c>
      <c r="CA41" s="111" t="str">
        <f>+system!CR54</f>
        <v/>
      </c>
      <c r="CB41" s="43"/>
      <c r="CC41" s="3"/>
      <c r="CD41" s="3"/>
      <c r="CE41" s="3"/>
    </row>
    <row r="42" spans="1:83">
      <c r="A42" s="3"/>
      <c r="B42" s="54">
        <v>4</v>
      </c>
      <c r="C42" s="61" t="s">
        <v>55</v>
      </c>
      <c r="D42" s="3"/>
      <c r="E42" s="3"/>
      <c r="F42" s="26"/>
      <c r="G42" s="68" t="str">
        <f>+system!Y55</f>
        <v/>
      </c>
      <c r="H42" s="55" t="str">
        <f>+system!Z55</f>
        <v/>
      </c>
      <c r="I42" s="55" t="str">
        <f>+system!AA55</f>
        <v/>
      </c>
      <c r="J42" s="68" t="str">
        <f>+system!AB55</f>
        <v/>
      </c>
      <c r="K42" s="55" t="str">
        <f>+system!AC55</f>
        <v/>
      </c>
      <c r="L42" s="55" t="str">
        <f>+system!AD55</f>
        <v/>
      </c>
      <c r="M42" s="68" t="str">
        <f>+system!AE55</f>
        <v/>
      </c>
      <c r="N42" s="55" t="str">
        <f>+system!AF55</f>
        <v/>
      </c>
      <c r="O42" s="55" t="str">
        <f>+system!AG55</f>
        <v/>
      </c>
      <c r="P42" s="68" t="str">
        <f>+system!AH55</f>
        <v/>
      </c>
      <c r="Q42" s="55" t="str">
        <f>+system!AI55</f>
        <v/>
      </c>
      <c r="R42" s="55" t="str">
        <f>+system!AJ55</f>
        <v/>
      </c>
      <c r="S42" s="68" t="str">
        <f>+system!AK55</f>
        <v/>
      </c>
      <c r="T42" s="55" t="str">
        <f>+system!AL55</f>
        <v/>
      </c>
      <c r="U42" s="55" t="str">
        <f>+system!AM55</f>
        <v/>
      </c>
      <c r="V42" s="68" t="str">
        <f>+system!AN55</f>
        <v/>
      </c>
      <c r="W42" s="55" t="str">
        <f>+system!AO55</f>
        <v xml:space="preserve"> □*</v>
      </c>
      <c r="X42" s="55" t="str">
        <f>+system!AP55</f>
        <v>*□*</v>
      </c>
      <c r="Y42" s="68" t="str">
        <f>+system!AQ55</f>
        <v>****</v>
      </c>
      <c r="Z42" s="55" t="str">
        <f>+system!AR55</f>
        <v>****</v>
      </c>
      <c r="AA42" s="55" t="str">
        <f>+system!AS55</f>
        <v>****</v>
      </c>
      <c r="AB42" s="68" t="str">
        <f>+system!AT55</f>
        <v>****</v>
      </c>
      <c r="AC42" s="55" t="str">
        <f>+system!AU55</f>
        <v>****</v>
      </c>
      <c r="AD42" s="55" t="str">
        <f>+system!AV55</f>
        <v>****</v>
      </c>
      <c r="AE42" s="68" t="str">
        <f>+system!AW55</f>
        <v>****</v>
      </c>
      <c r="AF42" s="55" t="str">
        <f>+system!AX55</f>
        <v>****</v>
      </c>
      <c r="AG42" s="69" t="str">
        <f>+system!AY55</f>
        <v>****</v>
      </c>
      <c r="AH42" s="4"/>
      <c r="AI42" s="101" t="str">
        <f>+system!AZ55</f>
        <v>****</v>
      </c>
      <c r="AJ42" s="110" t="str">
        <f>+system!BA55</f>
        <v>****</v>
      </c>
      <c r="AK42" s="110" t="str">
        <f>+system!BB55</f>
        <v>****</v>
      </c>
      <c r="AL42" s="101" t="str">
        <f>+system!BC55</f>
        <v>****</v>
      </c>
      <c r="AM42" s="110" t="str">
        <f>+system!BD55</f>
        <v>****</v>
      </c>
      <c r="AN42" s="110" t="str">
        <f>+system!BE55</f>
        <v>****</v>
      </c>
      <c r="AO42" s="101" t="str">
        <f>+system!BF55</f>
        <v>****</v>
      </c>
      <c r="AP42" s="110" t="str">
        <f>+system!BG55</f>
        <v>****</v>
      </c>
      <c r="AQ42" s="110" t="str">
        <f>+system!BH55</f>
        <v>****</v>
      </c>
      <c r="AR42" s="101" t="str">
        <f>+system!BI55</f>
        <v>*□</v>
      </c>
      <c r="AS42" s="110" t="str">
        <f>+system!BJ55</f>
        <v/>
      </c>
      <c r="AT42" s="110" t="str">
        <f>+system!BK55</f>
        <v/>
      </c>
      <c r="AU42" s="101" t="str">
        <f>+system!BL55</f>
        <v/>
      </c>
      <c r="AV42" s="110" t="str">
        <f>+system!BM55</f>
        <v/>
      </c>
      <c r="AW42" s="110" t="str">
        <f>+system!BN55</f>
        <v/>
      </c>
      <c r="AX42" s="101" t="str">
        <f>+system!BO55</f>
        <v/>
      </c>
      <c r="AY42" s="110" t="str">
        <f>+system!BP55</f>
        <v/>
      </c>
      <c r="AZ42" s="110" t="str">
        <f>+system!BQ55</f>
        <v/>
      </c>
      <c r="BA42" s="101" t="str">
        <f>+system!BR55</f>
        <v/>
      </c>
      <c r="BB42" s="110" t="str">
        <f>+system!BS55</f>
        <v/>
      </c>
      <c r="BC42" s="110" t="str">
        <f>+system!BT55</f>
        <v/>
      </c>
      <c r="BD42" s="101" t="str">
        <f>+system!BU55</f>
        <v/>
      </c>
      <c r="BE42" s="110" t="str">
        <f>+system!BV55</f>
        <v/>
      </c>
      <c r="BF42" s="110" t="str">
        <f>+system!BW55</f>
        <v/>
      </c>
      <c r="BG42" s="101" t="str">
        <f>+system!BX55</f>
        <v/>
      </c>
      <c r="BH42" s="110" t="str">
        <f>+system!BY55</f>
        <v/>
      </c>
      <c r="BI42" s="110" t="str">
        <f>+system!BZ55</f>
        <v/>
      </c>
      <c r="BJ42" s="101" t="str">
        <f>+system!CA55</f>
        <v/>
      </c>
      <c r="BK42" s="110" t="str">
        <f>+system!CB55</f>
        <v/>
      </c>
      <c r="BL42" s="110" t="str">
        <f>+system!CC55</f>
        <v/>
      </c>
      <c r="BM42" s="101" t="str">
        <f>+system!CD55</f>
        <v/>
      </c>
      <c r="BN42" s="110" t="str">
        <f>+system!CE55</f>
        <v/>
      </c>
      <c r="BO42" s="110" t="str">
        <f>+system!CF55</f>
        <v/>
      </c>
      <c r="BP42" s="101" t="str">
        <f>+system!CG55</f>
        <v/>
      </c>
      <c r="BQ42" s="110" t="str">
        <f>+system!CH55</f>
        <v/>
      </c>
      <c r="BR42" s="110" t="str">
        <f>+system!CI55</f>
        <v/>
      </c>
      <c r="BS42" s="101" t="str">
        <f>+system!CJ55</f>
        <v/>
      </c>
      <c r="BT42" s="110" t="str">
        <f>+system!CK55</f>
        <v/>
      </c>
      <c r="BU42" s="110" t="str">
        <f>+system!CL55</f>
        <v/>
      </c>
      <c r="BV42" s="101" t="str">
        <f>+system!CM55</f>
        <v/>
      </c>
      <c r="BW42" s="110" t="str">
        <f>+system!CN55</f>
        <v/>
      </c>
      <c r="BX42" s="110" t="str">
        <f>+system!CO55</f>
        <v/>
      </c>
      <c r="BY42" s="101" t="str">
        <f>+system!CP55</f>
        <v/>
      </c>
      <c r="BZ42" s="110" t="str">
        <f>+system!CQ55</f>
        <v/>
      </c>
      <c r="CA42" s="110" t="str">
        <f>+system!CR55</f>
        <v/>
      </c>
      <c r="CB42" s="43"/>
      <c r="CC42" s="3"/>
      <c r="CD42" s="3"/>
      <c r="CE42" s="3"/>
    </row>
    <row r="43" spans="1:83">
      <c r="A43" s="3"/>
      <c r="B43" s="43"/>
      <c r="C43" s="61"/>
      <c r="D43" s="3"/>
      <c r="E43" s="70">
        <f>+system!W56</f>
        <v>6.6666666666666679</v>
      </c>
      <c r="F43" s="26" t="s">
        <v>52</v>
      </c>
      <c r="G43" s="68" t="str">
        <f>+system!Y56</f>
        <v/>
      </c>
      <c r="H43" s="55" t="str">
        <f>+system!Z56</f>
        <v/>
      </c>
      <c r="I43" s="55" t="str">
        <f>+system!AA56</f>
        <v/>
      </c>
      <c r="J43" s="68" t="str">
        <f>+system!AB56</f>
        <v/>
      </c>
      <c r="K43" s="55" t="str">
        <f>+system!AC56</f>
        <v/>
      </c>
      <c r="L43" s="55" t="str">
        <f>+system!AD56</f>
        <v/>
      </c>
      <c r="M43" s="68" t="str">
        <f>+system!AE56</f>
        <v/>
      </c>
      <c r="N43" s="55" t="str">
        <f>+system!AF56</f>
        <v/>
      </c>
      <c r="O43" s="55" t="str">
        <f>+system!AG56</f>
        <v/>
      </c>
      <c r="P43" s="68" t="str">
        <f>+system!AH56</f>
        <v/>
      </c>
      <c r="Q43" s="55" t="str">
        <f>+system!AI56</f>
        <v/>
      </c>
      <c r="R43" s="55" t="str">
        <f>+system!AJ56</f>
        <v/>
      </c>
      <c r="S43" s="68" t="str">
        <f>+system!AK56</f>
        <v/>
      </c>
      <c r="T43" s="55" t="str">
        <f>+system!AL56</f>
        <v/>
      </c>
      <c r="U43" s="55" t="str">
        <f>+system!AM56</f>
        <v/>
      </c>
      <c r="V43" s="68" t="str">
        <f>+system!AN56</f>
        <v/>
      </c>
      <c r="W43" s="55">
        <f>+system!AO56</f>
        <v>15</v>
      </c>
      <c r="X43" s="55" t="str">
        <f>+system!AP56</f>
        <v>説明</v>
      </c>
      <c r="Y43" s="68" t="str">
        <f>+system!AQ56</f>
        <v/>
      </c>
      <c r="Z43" s="55" t="str">
        <f>+system!AR56</f>
        <v/>
      </c>
      <c r="AA43" s="55" t="str">
        <f>+system!AS56</f>
        <v/>
      </c>
      <c r="AB43" s="68" t="str">
        <f>+system!AT56</f>
        <v/>
      </c>
      <c r="AC43" s="55" t="str">
        <f>+system!AU56</f>
        <v/>
      </c>
      <c r="AD43" s="55" t="str">
        <f>+system!AV56</f>
        <v/>
      </c>
      <c r="AE43" s="68" t="str">
        <f>+system!AW56</f>
        <v/>
      </c>
      <c r="AF43" s="55" t="str">
        <f>+system!AX56</f>
        <v/>
      </c>
      <c r="AG43" s="69" t="str">
        <f>+system!AY56</f>
        <v/>
      </c>
      <c r="AH43" s="4"/>
      <c r="AI43" s="101" t="str">
        <f>+system!AZ56</f>
        <v/>
      </c>
      <c r="AJ43" s="110" t="str">
        <f>+system!BA56</f>
        <v/>
      </c>
      <c r="AK43" s="110" t="str">
        <f>+system!BB56</f>
        <v/>
      </c>
      <c r="AL43" s="101" t="str">
        <f>+system!BC56</f>
        <v/>
      </c>
      <c r="AM43" s="110" t="str">
        <f>+system!BD56</f>
        <v/>
      </c>
      <c r="AN43" s="110" t="str">
        <f>+system!BE56</f>
        <v/>
      </c>
      <c r="AO43" s="101" t="str">
        <f>+system!BF56</f>
        <v/>
      </c>
      <c r="AP43" s="110" t="str">
        <f>+system!BG56</f>
        <v/>
      </c>
      <c r="AQ43" s="110" t="str">
        <f>+system!BH56</f>
        <v/>
      </c>
      <c r="AR43" s="101">
        <f>+system!BI56</f>
        <v>5</v>
      </c>
      <c r="AS43" s="110" t="str">
        <f>+system!BJ56</f>
        <v/>
      </c>
      <c r="AT43" s="110" t="str">
        <f>+system!BK56</f>
        <v/>
      </c>
      <c r="AU43" s="101" t="str">
        <f>+system!BL56</f>
        <v/>
      </c>
      <c r="AV43" s="110" t="str">
        <f>+system!BM56</f>
        <v/>
      </c>
      <c r="AW43" s="110" t="str">
        <f>+system!BN56</f>
        <v/>
      </c>
      <c r="AX43" s="101" t="str">
        <f>+system!BO56</f>
        <v/>
      </c>
      <c r="AY43" s="110" t="str">
        <f>+system!BP56</f>
        <v/>
      </c>
      <c r="AZ43" s="110" t="str">
        <f>+system!BQ56</f>
        <v/>
      </c>
      <c r="BA43" s="101" t="str">
        <f>+system!BR56</f>
        <v/>
      </c>
      <c r="BB43" s="110" t="str">
        <f>+system!BS56</f>
        <v/>
      </c>
      <c r="BC43" s="110" t="str">
        <f>+system!BT56</f>
        <v/>
      </c>
      <c r="BD43" s="101" t="str">
        <f>+system!BU56</f>
        <v/>
      </c>
      <c r="BE43" s="110" t="str">
        <f>+system!BV56</f>
        <v/>
      </c>
      <c r="BF43" s="110" t="str">
        <f>+system!BW56</f>
        <v/>
      </c>
      <c r="BG43" s="101" t="str">
        <f>+system!BX56</f>
        <v/>
      </c>
      <c r="BH43" s="110" t="str">
        <f>+system!BY56</f>
        <v/>
      </c>
      <c r="BI43" s="110" t="str">
        <f>+system!BZ56</f>
        <v/>
      </c>
      <c r="BJ43" s="101" t="str">
        <f>+system!CA56</f>
        <v/>
      </c>
      <c r="BK43" s="110" t="str">
        <f>+system!CB56</f>
        <v/>
      </c>
      <c r="BL43" s="110" t="str">
        <f>+system!CC56</f>
        <v/>
      </c>
      <c r="BM43" s="101" t="str">
        <f>+system!CD56</f>
        <v/>
      </c>
      <c r="BN43" s="110" t="str">
        <f>+system!CE56</f>
        <v/>
      </c>
      <c r="BO43" s="110" t="str">
        <f>+system!CF56</f>
        <v/>
      </c>
      <c r="BP43" s="101" t="str">
        <f>+system!CG56</f>
        <v/>
      </c>
      <c r="BQ43" s="110" t="str">
        <f>+system!CH56</f>
        <v/>
      </c>
      <c r="BR43" s="110" t="str">
        <f>+system!CI56</f>
        <v/>
      </c>
      <c r="BS43" s="101" t="str">
        <f>+system!CJ56</f>
        <v/>
      </c>
      <c r="BT43" s="110" t="str">
        <f>+system!CK56</f>
        <v/>
      </c>
      <c r="BU43" s="110" t="str">
        <f>+system!CL56</f>
        <v/>
      </c>
      <c r="BV43" s="101" t="str">
        <f>+system!CM56</f>
        <v/>
      </c>
      <c r="BW43" s="110" t="str">
        <f>+system!CN56</f>
        <v/>
      </c>
      <c r="BX43" s="110" t="str">
        <f>+system!CO56</f>
        <v/>
      </c>
      <c r="BY43" s="101" t="str">
        <f>+system!CP56</f>
        <v/>
      </c>
      <c r="BZ43" s="110" t="str">
        <f>+system!CQ56</f>
        <v/>
      </c>
      <c r="CA43" s="110" t="str">
        <f>+system!CR56</f>
        <v/>
      </c>
      <c r="CB43" s="43"/>
      <c r="CC43" s="3"/>
      <c r="CD43" s="3"/>
      <c r="CE43" s="3"/>
    </row>
    <row r="44" spans="1:83">
      <c r="A44" s="3"/>
      <c r="B44" s="74"/>
      <c r="C44" s="72"/>
      <c r="D44" s="60"/>
      <c r="E44" s="60"/>
      <c r="F44" s="73"/>
      <c r="G44" s="56" t="str">
        <f>+system!Y57</f>
        <v/>
      </c>
      <c r="H44" s="62" t="str">
        <f>+system!Z57</f>
        <v/>
      </c>
      <c r="I44" s="62" t="str">
        <f>+system!AA57</f>
        <v/>
      </c>
      <c r="J44" s="56" t="str">
        <f>+system!AB57</f>
        <v/>
      </c>
      <c r="K44" s="62" t="str">
        <f>+system!AC57</f>
        <v/>
      </c>
      <c r="L44" s="62" t="str">
        <f>+system!AD57</f>
        <v/>
      </c>
      <c r="M44" s="56" t="str">
        <f>+system!AE57</f>
        <v/>
      </c>
      <c r="N44" s="62" t="str">
        <f>+system!AF57</f>
        <v/>
      </c>
      <c r="O44" s="62" t="str">
        <f>+system!AG57</f>
        <v/>
      </c>
      <c r="P44" s="56" t="str">
        <f>+system!AH57</f>
        <v/>
      </c>
      <c r="Q44" s="62" t="str">
        <f>+system!AI57</f>
        <v>着手</v>
      </c>
      <c r="R44" s="62" t="str">
        <f>+system!AJ57</f>
        <v/>
      </c>
      <c r="S44" s="56" t="str">
        <f>+system!AK57</f>
        <v/>
      </c>
      <c r="T44" s="62" t="str">
        <f>+system!AL57</f>
        <v>標識</v>
      </c>
      <c r="U44" s="62" t="str">
        <f>+system!AM57</f>
        <v/>
      </c>
      <c r="V44" s="56" t="str">
        <f>+system!AN57</f>
        <v>確認</v>
      </c>
      <c r="W44" s="62" t="str">
        <f>+system!AO57</f>
        <v/>
      </c>
      <c r="X44" s="62" t="str">
        <f>+system!AP57</f>
        <v/>
      </c>
      <c r="Y44" s="56" t="str">
        <f>+system!AQ57</f>
        <v>確認</v>
      </c>
      <c r="Z44" s="62" t="str">
        <f>+system!AR57</f>
        <v/>
      </c>
      <c r="AA44" s="62" t="str">
        <f>+system!AS57</f>
        <v/>
      </c>
      <c r="AB44" s="56" t="str">
        <f>+system!AT57</f>
        <v/>
      </c>
      <c r="AC44" s="62" t="str">
        <f>+system!AU57</f>
        <v/>
      </c>
      <c r="AD44" s="62" t="str">
        <f>+system!AV57</f>
        <v/>
      </c>
      <c r="AE44" s="56" t="str">
        <f>+system!AW57</f>
        <v/>
      </c>
      <c r="AF44" s="62" t="str">
        <f>+system!AX57</f>
        <v/>
      </c>
      <c r="AG44" s="63" t="str">
        <f>+system!AY57</f>
        <v/>
      </c>
      <c r="AH44" s="4"/>
      <c r="AI44" s="105" t="str">
        <f>+system!AZ57</f>
        <v/>
      </c>
      <c r="AJ44" s="111" t="str">
        <f>+system!BA57</f>
        <v/>
      </c>
      <c r="AK44" s="111" t="str">
        <f>+system!BB57</f>
        <v/>
      </c>
      <c r="AL44" s="105" t="str">
        <f>+system!BC57</f>
        <v/>
      </c>
      <c r="AM44" s="111" t="str">
        <f>+system!BD57</f>
        <v/>
      </c>
      <c r="AN44" s="111" t="str">
        <f>+system!BE57</f>
        <v/>
      </c>
      <c r="AO44" s="105" t="str">
        <f>+system!BF57</f>
        <v/>
      </c>
      <c r="AP44" s="111" t="str">
        <f>+system!BG57</f>
        <v/>
      </c>
      <c r="AQ44" s="111" t="str">
        <f>+system!BH57</f>
        <v/>
      </c>
      <c r="AR44" s="105" t="str">
        <f>+system!BI57</f>
        <v>完了</v>
      </c>
      <c r="AS44" s="111" t="str">
        <f>+system!BJ57</f>
        <v/>
      </c>
      <c r="AT44" s="111" t="str">
        <f>+system!BK57</f>
        <v/>
      </c>
      <c r="AU44" s="105" t="str">
        <f>+system!BL57</f>
        <v/>
      </c>
      <c r="AV44" s="111" t="str">
        <f>+system!BM57</f>
        <v/>
      </c>
      <c r="AW44" s="111" t="str">
        <f>+system!BN57</f>
        <v/>
      </c>
      <c r="AX44" s="105" t="str">
        <f>+system!BO57</f>
        <v/>
      </c>
      <c r="AY44" s="111" t="str">
        <f>+system!BP57</f>
        <v/>
      </c>
      <c r="AZ44" s="111" t="str">
        <f>+system!BQ57</f>
        <v/>
      </c>
      <c r="BA44" s="105" t="str">
        <f>+system!BR57</f>
        <v/>
      </c>
      <c r="BB44" s="111" t="str">
        <f>+system!BS57</f>
        <v/>
      </c>
      <c r="BC44" s="111" t="str">
        <f>+system!BT57</f>
        <v/>
      </c>
      <c r="BD44" s="105" t="str">
        <f>+system!BU57</f>
        <v/>
      </c>
      <c r="BE44" s="111" t="str">
        <f>+system!BV57</f>
        <v/>
      </c>
      <c r="BF44" s="111" t="str">
        <f>+system!BW57</f>
        <v/>
      </c>
      <c r="BG44" s="105" t="str">
        <f>+system!BX57</f>
        <v/>
      </c>
      <c r="BH44" s="111" t="str">
        <f>+system!BY57</f>
        <v/>
      </c>
      <c r="BI44" s="111" t="str">
        <f>+system!BZ57</f>
        <v/>
      </c>
      <c r="BJ44" s="105" t="str">
        <f>+system!CA57</f>
        <v/>
      </c>
      <c r="BK44" s="111" t="str">
        <f>+system!CB57</f>
        <v/>
      </c>
      <c r="BL44" s="111" t="str">
        <f>+system!CC57</f>
        <v/>
      </c>
      <c r="BM44" s="105" t="str">
        <f>+system!CD57</f>
        <v/>
      </c>
      <c r="BN44" s="111" t="str">
        <f>+system!CE57</f>
        <v/>
      </c>
      <c r="BO44" s="111" t="str">
        <f>+system!CF57</f>
        <v/>
      </c>
      <c r="BP44" s="105" t="str">
        <f>+system!CG57</f>
        <v/>
      </c>
      <c r="BQ44" s="111" t="str">
        <f>+system!CH57</f>
        <v/>
      </c>
      <c r="BR44" s="111" t="str">
        <f>+system!CI57</f>
        <v/>
      </c>
      <c r="BS44" s="105" t="str">
        <f>+system!CJ57</f>
        <v/>
      </c>
      <c r="BT44" s="111" t="str">
        <f>+system!CK57</f>
        <v/>
      </c>
      <c r="BU44" s="111" t="str">
        <f>+system!CL57</f>
        <v/>
      </c>
      <c r="BV44" s="105" t="str">
        <f>+system!CM57</f>
        <v/>
      </c>
      <c r="BW44" s="111" t="str">
        <f>+system!CN57</f>
        <v/>
      </c>
      <c r="BX44" s="111" t="str">
        <f>+system!CO57</f>
        <v/>
      </c>
      <c r="BY44" s="105" t="str">
        <f>+system!CP57</f>
        <v/>
      </c>
      <c r="BZ44" s="111" t="str">
        <f>+system!CQ57</f>
        <v/>
      </c>
      <c r="CA44" s="111" t="str">
        <f>+system!CR57</f>
        <v/>
      </c>
      <c r="CB44" s="43"/>
      <c r="CC44" s="3"/>
      <c r="CD44" s="3"/>
      <c r="CE44" s="3"/>
    </row>
    <row r="45" spans="1:83">
      <c r="A45" s="3"/>
      <c r="B45" s="54">
        <v>5</v>
      </c>
      <c r="C45" s="61" t="s">
        <v>56</v>
      </c>
      <c r="D45" s="3"/>
      <c r="E45" s="3"/>
      <c r="F45" s="26"/>
      <c r="G45" s="68" t="str">
        <f>+system!Y58</f>
        <v/>
      </c>
      <c r="H45" s="55" t="str">
        <f>+system!Z58</f>
        <v/>
      </c>
      <c r="I45" s="55" t="str">
        <f>+system!AA58</f>
        <v/>
      </c>
      <c r="J45" s="68" t="str">
        <f>+system!AB58</f>
        <v/>
      </c>
      <c r="K45" s="55" t="str">
        <f>+system!AC58</f>
        <v/>
      </c>
      <c r="L45" s="55" t="str">
        <f>+system!AD58</f>
        <v/>
      </c>
      <c r="M45" s="68" t="str">
        <f>+system!AE58</f>
        <v/>
      </c>
      <c r="N45" s="55" t="str">
        <f>+system!AF58</f>
        <v/>
      </c>
      <c r="O45" s="55" t="str">
        <f>+system!AG58</f>
        <v/>
      </c>
      <c r="P45" s="68" t="str">
        <f>+system!AH58</f>
        <v/>
      </c>
      <c r="Q45" s="55" t="str">
        <f>+system!AI58</f>
        <v xml:space="preserve"> □*</v>
      </c>
      <c r="R45" s="55" t="str">
        <f>+system!AJ58</f>
        <v>****</v>
      </c>
      <c r="S45" s="68" t="str">
        <f>+system!AK58</f>
        <v>****</v>
      </c>
      <c r="T45" s="55" t="str">
        <f>+system!AL58</f>
        <v>*□*</v>
      </c>
      <c r="U45" s="55" t="str">
        <f>+system!AM58</f>
        <v>****</v>
      </c>
      <c r="V45" s="68" t="str">
        <f>+system!AN58</f>
        <v>*□*</v>
      </c>
      <c r="W45" s="55" t="str">
        <f>+system!AO58</f>
        <v>****</v>
      </c>
      <c r="X45" s="55" t="str">
        <f>+system!AP58</f>
        <v>****</v>
      </c>
      <c r="Y45" s="68" t="str">
        <f>+system!AQ58</f>
        <v>*□*</v>
      </c>
      <c r="Z45" s="55" t="str">
        <f>+system!AR58</f>
        <v>****</v>
      </c>
      <c r="AA45" s="55" t="str">
        <f>+system!AS58</f>
        <v>****</v>
      </c>
      <c r="AB45" s="68" t="str">
        <f>+system!AT58</f>
        <v>****</v>
      </c>
      <c r="AC45" s="55" t="str">
        <f>+system!AU58</f>
        <v>****</v>
      </c>
      <c r="AD45" s="55" t="str">
        <f>+system!AV58</f>
        <v>****</v>
      </c>
      <c r="AE45" s="68" t="str">
        <f>+system!AW58</f>
        <v>****</v>
      </c>
      <c r="AF45" s="55" t="str">
        <f>+system!AX58</f>
        <v>****</v>
      </c>
      <c r="AG45" s="69" t="str">
        <f>+system!AY58</f>
        <v>****</v>
      </c>
      <c r="AH45" s="4"/>
      <c r="AI45" s="101" t="str">
        <f>+system!AZ58</f>
        <v>****</v>
      </c>
      <c r="AJ45" s="110" t="str">
        <f>+system!BA58</f>
        <v>****</v>
      </c>
      <c r="AK45" s="110" t="str">
        <f>+system!BB58</f>
        <v>****</v>
      </c>
      <c r="AL45" s="101" t="str">
        <f>+system!BC58</f>
        <v>****</v>
      </c>
      <c r="AM45" s="110" t="str">
        <f>+system!BD58</f>
        <v>****</v>
      </c>
      <c r="AN45" s="110" t="str">
        <f>+system!BE58</f>
        <v>****</v>
      </c>
      <c r="AO45" s="101" t="str">
        <f>+system!BF58</f>
        <v>****</v>
      </c>
      <c r="AP45" s="110" t="str">
        <f>+system!BG58</f>
        <v>****</v>
      </c>
      <c r="AQ45" s="110" t="str">
        <f>+system!BH58</f>
        <v>****</v>
      </c>
      <c r="AR45" s="101" t="str">
        <f>+system!BI58</f>
        <v>*□</v>
      </c>
      <c r="AS45" s="110" t="str">
        <f>+system!BJ58</f>
        <v/>
      </c>
      <c r="AT45" s="110" t="str">
        <f>+system!BK58</f>
        <v/>
      </c>
      <c r="AU45" s="101" t="str">
        <f>+system!BL58</f>
        <v/>
      </c>
      <c r="AV45" s="110" t="str">
        <f>+system!BM58</f>
        <v/>
      </c>
      <c r="AW45" s="110" t="str">
        <f>+system!BN58</f>
        <v/>
      </c>
      <c r="AX45" s="101" t="str">
        <f>+system!BO58</f>
        <v/>
      </c>
      <c r="AY45" s="110" t="str">
        <f>+system!BP58</f>
        <v/>
      </c>
      <c r="AZ45" s="110" t="str">
        <f>+system!BQ58</f>
        <v/>
      </c>
      <c r="BA45" s="101" t="str">
        <f>+system!BR58</f>
        <v/>
      </c>
      <c r="BB45" s="110" t="str">
        <f>+system!BS58</f>
        <v/>
      </c>
      <c r="BC45" s="110" t="str">
        <f>+system!BT58</f>
        <v/>
      </c>
      <c r="BD45" s="101" t="str">
        <f>+system!BU58</f>
        <v/>
      </c>
      <c r="BE45" s="110" t="str">
        <f>+system!BV58</f>
        <v/>
      </c>
      <c r="BF45" s="110" t="str">
        <f>+system!BW58</f>
        <v/>
      </c>
      <c r="BG45" s="101" t="str">
        <f>+system!BX58</f>
        <v/>
      </c>
      <c r="BH45" s="110" t="str">
        <f>+system!BY58</f>
        <v/>
      </c>
      <c r="BI45" s="110" t="str">
        <f>+system!BZ58</f>
        <v/>
      </c>
      <c r="BJ45" s="101" t="str">
        <f>+system!CA58</f>
        <v/>
      </c>
      <c r="BK45" s="110" t="str">
        <f>+system!CB58</f>
        <v/>
      </c>
      <c r="BL45" s="110" t="str">
        <f>+system!CC58</f>
        <v/>
      </c>
      <c r="BM45" s="101" t="str">
        <f>+system!CD58</f>
        <v/>
      </c>
      <c r="BN45" s="110" t="str">
        <f>+system!CE58</f>
        <v/>
      </c>
      <c r="BO45" s="110" t="str">
        <f>+system!CF58</f>
        <v/>
      </c>
      <c r="BP45" s="101" t="str">
        <f>+system!CG58</f>
        <v/>
      </c>
      <c r="BQ45" s="110" t="str">
        <f>+system!CH58</f>
        <v/>
      </c>
      <c r="BR45" s="110" t="str">
        <f>+system!CI58</f>
        <v/>
      </c>
      <c r="BS45" s="101" t="str">
        <f>+system!CJ58</f>
        <v/>
      </c>
      <c r="BT45" s="110" t="str">
        <f>+system!CK58</f>
        <v/>
      </c>
      <c r="BU45" s="110" t="str">
        <f>+system!CL58</f>
        <v/>
      </c>
      <c r="BV45" s="101" t="str">
        <f>+system!CM58</f>
        <v/>
      </c>
      <c r="BW45" s="110" t="str">
        <f>+system!CN58</f>
        <v/>
      </c>
      <c r="BX45" s="110" t="str">
        <f>+system!CO58</f>
        <v/>
      </c>
      <c r="BY45" s="101" t="str">
        <f>+system!CP58</f>
        <v/>
      </c>
      <c r="BZ45" s="110" t="str">
        <f>+system!CQ58</f>
        <v/>
      </c>
      <c r="CA45" s="110" t="str">
        <f>+system!CR58</f>
        <v/>
      </c>
      <c r="CB45" s="43"/>
      <c r="CC45" s="3"/>
      <c r="CD45" s="3"/>
      <c r="CE45" s="3"/>
    </row>
    <row r="46" spans="1:83">
      <c r="A46" s="3"/>
      <c r="B46" s="43"/>
      <c r="C46" s="61"/>
      <c r="D46" s="70"/>
      <c r="E46" s="70">
        <f>+system!W59</f>
        <v>8.6666666666666679</v>
      </c>
      <c r="F46" s="26" t="s">
        <v>52</v>
      </c>
      <c r="G46" s="68" t="str">
        <f>+system!Y59</f>
        <v/>
      </c>
      <c r="H46" s="55" t="str">
        <f>+system!Z59</f>
        <v/>
      </c>
      <c r="I46" s="55" t="str">
        <f>+system!AA59</f>
        <v/>
      </c>
      <c r="J46" s="68" t="str">
        <f>+system!AB59</f>
        <v/>
      </c>
      <c r="K46" s="55" t="str">
        <f>+system!AC59</f>
        <v/>
      </c>
      <c r="L46" s="55" t="str">
        <f>+system!AD59</f>
        <v/>
      </c>
      <c r="M46" s="68" t="str">
        <f>+system!AE59</f>
        <v/>
      </c>
      <c r="N46" s="55" t="str">
        <f>+system!AF59</f>
        <v/>
      </c>
      <c r="O46" s="55" t="str">
        <f>+system!AG59</f>
        <v/>
      </c>
      <c r="P46" s="68" t="str">
        <f>+system!AH59</f>
        <v/>
      </c>
      <c r="Q46" s="55">
        <f>+system!AI59</f>
        <v>15</v>
      </c>
      <c r="R46" s="55" t="str">
        <f>+system!AJ59</f>
        <v/>
      </c>
      <c r="S46" s="68" t="str">
        <f>+system!AK59</f>
        <v/>
      </c>
      <c r="T46" s="55" t="str">
        <f>+system!AL59</f>
        <v>設置</v>
      </c>
      <c r="U46" s="55" t="str">
        <f>+system!AM59</f>
        <v/>
      </c>
      <c r="V46" s="68" t="str">
        <f>+system!AN59</f>
        <v>申請</v>
      </c>
      <c r="W46" s="55" t="str">
        <f>+system!AO59</f>
        <v/>
      </c>
      <c r="X46" s="55" t="str">
        <f>+system!AP59</f>
        <v/>
      </c>
      <c r="Y46" s="68" t="str">
        <f>+system!AQ59</f>
        <v>決済</v>
      </c>
      <c r="Z46" s="55" t="str">
        <f>+system!AR59</f>
        <v/>
      </c>
      <c r="AA46" s="55" t="str">
        <f>+system!AS59</f>
        <v/>
      </c>
      <c r="AB46" s="68" t="str">
        <f>+system!AT59</f>
        <v/>
      </c>
      <c r="AC46" s="55" t="str">
        <f>+system!AU59</f>
        <v/>
      </c>
      <c r="AD46" s="55" t="str">
        <f>+system!AV59</f>
        <v/>
      </c>
      <c r="AE46" s="68" t="str">
        <f>+system!AW59</f>
        <v/>
      </c>
      <c r="AF46" s="55" t="str">
        <f>+system!AX59</f>
        <v/>
      </c>
      <c r="AG46" s="69" t="str">
        <f>+system!AY59</f>
        <v/>
      </c>
      <c r="AH46" s="4"/>
      <c r="AI46" s="101" t="str">
        <f>+system!AZ59</f>
        <v/>
      </c>
      <c r="AJ46" s="110" t="str">
        <f>+system!BA59</f>
        <v/>
      </c>
      <c r="AK46" s="110" t="str">
        <f>+system!BB59</f>
        <v/>
      </c>
      <c r="AL46" s="101" t="str">
        <f>+system!BC59</f>
        <v/>
      </c>
      <c r="AM46" s="110" t="str">
        <f>+system!BD59</f>
        <v/>
      </c>
      <c r="AN46" s="110" t="str">
        <f>+system!BE59</f>
        <v/>
      </c>
      <c r="AO46" s="101" t="str">
        <f>+system!BF59</f>
        <v/>
      </c>
      <c r="AP46" s="110" t="str">
        <f>+system!BG59</f>
        <v/>
      </c>
      <c r="AQ46" s="110" t="str">
        <f>+system!BH59</f>
        <v/>
      </c>
      <c r="AR46" s="101">
        <f>+system!BI59</f>
        <v>5</v>
      </c>
      <c r="AS46" s="110" t="str">
        <f>+system!BJ59</f>
        <v/>
      </c>
      <c r="AT46" s="110" t="str">
        <f>+system!BK59</f>
        <v/>
      </c>
      <c r="AU46" s="101" t="str">
        <f>+system!BL59</f>
        <v/>
      </c>
      <c r="AV46" s="110" t="str">
        <f>+system!BM59</f>
        <v/>
      </c>
      <c r="AW46" s="110" t="str">
        <f>+system!BN59</f>
        <v/>
      </c>
      <c r="AX46" s="101" t="str">
        <f>+system!BO59</f>
        <v/>
      </c>
      <c r="AY46" s="110" t="str">
        <f>+system!BP59</f>
        <v/>
      </c>
      <c r="AZ46" s="110" t="str">
        <f>+system!BQ59</f>
        <v/>
      </c>
      <c r="BA46" s="101" t="str">
        <f>+system!BR59</f>
        <v/>
      </c>
      <c r="BB46" s="110" t="str">
        <f>+system!BS59</f>
        <v/>
      </c>
      <c r="BC46" s="110" t="str">
        <f>+system!BT59</f>
        <v/>
      </c>
      <c r="BD46" s="101" t="str">
        <f>+system!BU59</f>
        <v/>
      </c>
      <c r="BE46" s="110" t="str">
        <f>+system!BV59</f>
        <v/>
      </c>
      <c r="BF46" s="110" t="str">
        <f>+system!BW59</f>
        <v/>
      </c>
      <c r="BG46" s="101" t="str">
        <f>+system!BX59</f>
        <v/>
      </c>
      <c r="BH46" s="110" t="str">
        <f>+system!BY59</f>
        <v/>
      </c>
      <c r="BI46" s="110" t="str">
        <f>+system!BZ59</f>
        <v/>
      </c>
      <c r="BJ46" s="101" t="str">
        <f>+system!CA59</f>
        <v/>
      </c>
      <c r="BK46" s="110" t="str">
        <f>+system!CB59</f>
        <v/>
      </c>
      <c r="BL46" s="110" t="str">
        <f>+system!CC59</f>
        <v/>
      </c>
      <c r="BM46" s="101" t="str">
        <f>+system!CD59</f>
        <v/>
      </c>
      <c r="BN46" s="110" t="str">
        <f>+system!CE59</f>
        <v/>
      </c>
      <c r="BO46" s="110" t="str">
        <f>+system!CF59</f>
        <v/>
      </c>
      <c r="BP46" s="101" t="str">
        <f>+system!CG59</f>
        <v/>
      </c>
      <c r="BQ46" s="110" t="str">
        <f>+system!CH59</f>
        <v/>
      </c>
      <c r="BR46" s="110" t="str">
        <f>+system!CI59</f>
        <v/>
      </c>
      <c r="BS46" s="101" t="str">
        <f>+system!CJ59</f>
        <v/>
      </c>
      <c r="BT46" s="110" t="str">
        <f>+system!CK59</f>
        <v/>
      </c>
      <c r="BU46" s="110" t="str">
        <f>+system!CL59</f>
        <v/>
      </c>
      <c r="BV46" s="101" t="str">
        <f>+system!CM59</f>
        <v/>
      </c>
      <c r="BW46" s="110" t="str">
        <f>+system!CN59</f>
        <v/>
      </c>
      <c r="BX46" s="110" t="str">
        <f>+system!CO59</f>
        <v/>
      </c>
      <c r="BY46" s="101" t="str">
        <f>+system!CP59</f>
        <v/>
      </c>
      <c r="BZ46" s="110" t="str">
        <f>+system!CQ59</f>
        <v/>
      </c>
      <c r="CA46" s="110" t="str">
        <f>+system!CR59</f>
        <v/>
      </c>
      <c r="CB46" s="43"/>
      <c r="CC46" s="3"/>
      <c r="CD46" s="3"/>
      <c r="CE46" s="3"/>
    </row>
    <row r="47" spans="1:83">
      <c r="A47" s="3"/>
      <c r="B47" s="74"/>
      <c r="C47" s="72"/>
      <c r="D47" s="60"/>
      <c r="E47" s="60"/>
      <c r="F47" s="73"/>
      <c r="G47" s="56" t="str">
        <f>+system!Y60</f>
        <v/>
      </c>
      <c r="H47" s="62" t="str">
        <f>+system!Z60</f>
        <v/>
      </c>
      <c r="I47" s="62" t="str">
        <f>+system!AA60</f>
        <v/>
      </c>
      <c r="J47" s="56" t="str">
        <f>+system!AB60</f>
        <v/>
      </c>
      <c r="K47" s="62" t="str">
        <f>+system!AC60</f>
        <v/>
      </c>
      <c r="L47" s="62" t="str">
        <f>+system!AD60</f>
        <v/>
      </c>
      <c r="M47" s="56" t="str">
        <f>+system!AE60</f>
        <v/>
      </c>
      <c r="N47" s="62" t="str">
        <f>+system!AF60</f>
        <v/>
      </c>
      <c r="O47" s="62" t="str">
        <f>+system!AG60</f>
        <v/>
      </c>
      <c r="P47" s="56" t="str">
        <f>+system!AH60</f>
        <v/>
      </c>
      <c r="Q47" s="62" t="str">
        <f>+system!AI60</f>
        <v/>
      </c>
      <c r="R47" s="62" t="str">
        <f>+system!AJ60</f>
        <v/>
      </c>
      <c r="S47" s="56" t="str">
        <f>+system!AK60</f>
        <v/>
      </c>
      <c r="T47" s="62" t="str">
        <f>+system!AL60</f>
        <v/>
      </c>
      <c r="U47" s="62" t="str">
        <f>+system!AM60</f>
        <v/>
      </c>
      <c r="V47" s="56" t="str">
        <f>+system!AN60</f>
        <v/>
      </c>
      <c r="W47" s="62" t="str">
        <f>+system!AO60</f>
        <v/>
      </c>
      <c r="X47" s="62" t="str">
        <f>+system!AP60</f>
        <v/>
      </c>
      <c r="Y47" s="56" t="str">
        <f>+system!AQ60</f>
        <v>着工</v>
      </c>
      <c r="Z47" s="62" t="str">
        <f>+system!AR60</f>
        <v/>
      </c>
      <c r="AA47" s="62" t="str">
        <f>+system!AS60</f>
        <v/>
      </c>
      <c r="AB47" s="56" t="str">
        <f>+system!AT60</f>
        <v/>
      </c>
      <c r="AC47" s="62" t="str">
        <f>+system!AU60</f>
        <v/>
      </c>
      <c r="AD47" s="62" t="str">
        <f>+system!AV60</f>
        <v/>
      </c>
      <c r="AE47" s="56" t="str">
        <f>+system!AW60</f>
        <v/>
      </c>
      <c r="AF47" s="62" t="str">
        <f>+system!AX60</f>
        <v/>
      </c>
      <c r="AG47" s="63" t="str">
        <f>+system!AY60</f>
        <v/>
      </c>
      <c r="AH47" s="4"/>
      <c r="AI47" s="105" t="str">
        <f>+system!AZ60</f>
        <v/>
      </c>
      <c r="AJ47" s="111" t="str">
        <f>+system!BA60</f>
        <v/>
      </c>
      <c r="AK47" s="111" t="str">
        <f>+system!BB60</f>
        <v/>
      </c>
      <c r="AL47" s="105" t="str">
        <f>+system!BC60</f>
        <v/>
      </c>
      <c r="AM47" s="111" t="str">
        <f>+system!BD60</f>
        <v/>
      </c>
      <c r="AN47" s="111" t="str">
        <f>+system!BE60</f>
        <v/>
      </c>
      <c r="AO47" s="105" t="str">
        <f>+system!BF60</f>
        <v/>
      </c>
      <c r="AP47" s="111" t="str">
        <f>+system!BG60</f>
        <v/>
      </c>
      <c r="AQ47" s="111" t="str">
        <f>+system!BH60</f>
        <v/>
      </c>
      <c r="AR47" s="105" t="str">
        <f>+system!BI60</f>
        <v>竣工</v>
      </c>
      <c r="AS47" s="111" t="str">
        <f>+system!BJ60</f>
        <v/>
      </c>
      <c r="AT47" s="111" t="str">
        <f>+system!BK60</f>
        <v/>
      </c>
      <c r="AU47" s="105" t="str">
        <f>+system!BL60</f>
        <v/>
      </c>
      <c r="AV47" s="111" t="str">
        <f>+system!BM60</f>
        <v/>
      </c>
      <c r="AW47" s="111" t="str">
        <f>+system!BN60</f>
        <v/>
      </c>
      <c r="AX47" s="105" t="str">
        <f>+system!BO60</f>
        <v/>
      </c>
      <c r="AY47" s="111" t="str">
        <f>+system!BP60</f>
        <v/>
      </c>
      <c r="AZ47" s="111" t="str">
        <f>+system!BQ60</f>
        <v/>
      </c>
      <c r="BA47" s="105" t="str">
        <f>+system!BR60</f>
        <v/>
      </c>
      <c r="BB47" s="111" t="str">
        <f>+system!BS60</f>
        <v/>
      </c>
      <c r="BC47" s="111" t="str">
        <f>+system!BT60</f>
        <v/>
      </c>
      <c r="BD47" s="105" t="str">
        <f>+system!BU60</f>
        <v/>
      </c>
      <c r="BE47" s="111" t="str">
        <f>+system!BV60</f>
        <v/>
      </c>
      <c r="BF47" s="111" t="str">
        <f>+system!BW60</f>
        <v/>
      </c>
      <c r="BG47" s="105" t="str">
        <f>+system!BX60</f>
        <v/>
      </c>
      <c r="BH47" s="111" t="str">
        <f>+system!BY60</f>
        <v/>
      </c>
      <c r="BI47" s="111" t="str">
        <f>+system!BZ60</f>
        <v/>
      </c>
      <c r="BJ47" s="105" t="str">
        <f>+system!CA60</f>
        <v/>
      </c>
      <c r="BK47" s="111" t="str">
        <f>+system!CB60</f>
        <v/>
      </c>
      <c r="BL47" s="111" t="str">
        <f>+system!CC60</f>
        <v/>
      </c>
      <c r="BM47" s="105" t="str">
        <f>+system!CD60</f>
        <v/>
      </c>
      <c r="BN47" s="111" t="str">
        <f>+system!CE60</f>
        <v/>
      </c>
      <c r="BO47" s="111" t="str">
        <f>+system!CF60</f>
        <v/>
      </c>
      <c r="BP47" s="105" t="str">
        <f>+system!CG60</f>
        <v/>
      </c>
      <c r="BQ47" s="111" t="str">
        <f>+system!CH60</f>
        <v/>
      </c>
      <c r="BR47" s="111" t="str">
        <f>+system!CI60</f>
        <v/>
      </c>
      <c r="BS47" s="105" t="str">
        <f>+system!CJ60</f>
        <v/>
      </c>
      <c r="BT47" s="111" t="str">
        <f>+system!CK60</f>
        <v/>
      </c>
      <c r="BU47" s="111" t="str">
        <f>+system!CL60</f>
        <v/>
      </c>
      <c r="BV47" s="105" t="str">
        <f>+system!CM60</f>
        <v/>
      </c>
      <c r="BW47" s="111" t="str">
        <f>+system!CN60</f>
        <v/>
      </c>
      <c r="BX47" s="111" t="str">
        <f>+system!CO60</f>
        <v/>
      </c>
      <c r="BY47" s="105" t="str">
        <f>+system!CP60</f>
        <v/>
      </c>
      <c r="BZ47" s="111" t="str">
        <f>+system!CQ60</f>
        <v/>
      </c>
      <c r="CA47" s="111" t="str">
        <f>+system!CR60</f>
        <v/>
      </c>
      <c r="CB47" s="43"/>
      <c r="CC47" s="3"/>
      <c r="CD47" s="3"/>
      <c r="CE47" s="3"/>
    </row>
    <row r="48" spans="1:83">
      <c r="A48" s="3"/>
      <c r="B48" s="54">
        <v>6</v>
      </c>
      <c r="C48" s="61" t="s">
        <v>57</v>
      </c>
      <c r="E48" s="3"/>
      <c r="F48" s="26"/>
      <c r="G48" s="68" t="str">
        <f>+system!Y61</f>
        <v/>
      </c>
      <c r="H48" s="55" t="str">
        <f>+system!Z61</f>
        <v/>
      </c>
      <c r="I48" s="55" t="str">
        <f>+system!AA61</f>
        <v/>
      </c>
      <c r="J48" s="68" t="str">
        <f>+system!AB61</f>
        <v/>
      </c>
      <c r="K48" s="55" t="str">
        <f>+system!AC61</f>
        <v/>
      </c>
      <c r="L48" s="55" t="str">
        <f>+system!AD61</f>
        <v/>
      </c>
      <c r="M48" s="68" t="str">
        <f>+system!AE61</f>
        <v/>
      </c>
      <c r="N48" s="55" t="str">
        <f>+system!AF61</f>
        <v/>
      </c>
      <c r="O48" s="55" t="str">
        <f>+system!AG61</f>
        <v/>
      </c>
      <c r="P48" s="68" t="str">
        <f>+system!AH61</f>
        <v/>
      </c>
      <c r="Q48" s="55" t="str">
        <f>+system!AI61</f>
        <v/>
      </c>
      <c r="R48" s="55" t="str">
        <f>+system!AJ61</f>
        <v/>
      </c>
      <c r="S48" s="68" t="str">
        <f>+system!AK61</f>
        <v/>
      </c>
      <c r="T48" s="55" t="str">
        <f>+system!AL61</f>
        <v/>
      </c>
      <c r="U48" s="55" t="str">
        <f>+system!AM61</f>
        <v/>
      </c>
      <c r="V48" s="68" t="str">
        <f>+system!AN61</f>
        <v/>
      </c>
      <c r="W48" s="55" t="str">
        <f>+system!AO61</f>
        <v/>
      </c>
      <c r="X48" s="55" t="str">
        <f>+system!AP61</f>
        <v/>
      </c>
      <c r="Y48" s="68" t="str">
        <f>+system!AQ61</f>
        <v xml:space="preserve"> □*</v>
      </c>
      <c r="Z48" s="55" t="str">
        <f>+system!AR61</f>
        <v>****</v>
      </c>
      <c r="AA48" s="55" t="str">
        <f>+system!AS61</f>
        <v>****</v>
      </c>
      <c r="AB48" s="68" t="str">
        <f>+system!AT61</f>
        <v>****</v>
      </c>
      <c r="AC48" s="55" t="str">
        <f>+system!AU61</f>
        <v>****</v>
      </c>
      <c r="AD48" s="55" t="str">
        <f>+system!AV61</f>
        <v>****</v>
      </c>
      <c r="AE48" s="68" t="str">
        <f>+system!AW61</f>
        <v>****</v>
      </c>
      <c r="AF48" s="55" t="str">
        <f>+system!AX61</f>
        <v>****</v>
      </c>
      <c r="AG48" s="69" t="str">
        <f>+system!AY61</f>
        <v>****</v>
      </c>
      <c r="AH48" s="4"/>
      <c r="AI48" s="101" t="str">
        <f>+system!AZ61</f>
        <v>****</v>
      </c>
      <c r="AJ48" s="110" t="str">
        <f>+system!BA61</f>
        <v>****</v>
      </c>
      <c r="AK48" s="110" t="str">
        <f>+system!BB61</f>
        <v>****</v>
      </c>
      <c r="AL48" s="101" t="str">
        <f>+system!BC61</f>
        <v>****</v>
      </c>
      <c r="AM48" s="110" t="str">
        <f>+system!BD61</f>
        <v>****</v>
      </c>
      <c r="AN48" s="110" t="str">
        <f>+system!BE61</f>
        <v>****</v>
      </c>
      <c r="AO48" s="101" t="str">
        <f>+system!BF61</f>
        <v>****</v>
      </c>
      <c r="AP48" s="110" t="str">
        <f>+system!BG61</f>
        <v>****</v>
      </c>
      <c r="AQ48" s="110" t="str">
        <f>+system!BH61</f>
        <v>****</v>
      </c>
      <c r="AR48" s="101" t="str">
        <f>+system!BI61</f>
        <v>*□</v>
      </c>
      <c r="AS48" s="110" t="str">
        <f>+system!BJ61</f>
        <v/>
      </c>
      <c r="AT48" s="110" t="str">
        <f>+system!BK61</f>
        <v/>
      </c>
      <c r="AU48" s="101" t="str">
        <f>+system!BL61</f>
        <v/>
      </c>
      <c r="AV48" s="110" t="str">
        <f>+system!BM61</f>
        <v/>
      </c>
      <c r="AW48" s="110" t="str">
        <f>+system!BN61</f>
        <v/>
      </c>
      <c r="AX48" s="101" t="str">
        <f>+system!BO61</f>
        <v/>
      </c>
      <c r="AY48" s="110" t="str">
        <f>+system!BP61</f>
        <v/>
      </c>
      <c r="AZ48" s="110" t="str">
        <f>+system!BQ61</f>
        <v/>
      </c>
      <c r="BA48" s="101" t="str">
        <f>+system!BR61</f>
        <v/>
      </c>
      <c r="BB48" s="110" t="str">
        <f>+system!BS61</f>
        <v/>
      </c>
      <c r="BC48" s="110" t="str">
        <f>+system!BT61</f>
        <v/>
      </c>
      <c r="BD48" s="101" t="str">
        <f>+system!BU61</f>
        <v/>
      </c>
      <c r="BE48" s="110" t="str">
        <f>+system!BV61</f>
        <v/>
      </c>
      <c r="BF48" s="110" t="str">
        <f>+system!BW61</f>
        <v/>
      </c>
      <c r="BG48" s="101" t="str">
        <f>+system!BX61</f>
        <v/>
      </c>
      <c r="BH48" s="110" t="str">
        <f>+system!BY61</f>
        <v/>
      </c>
      <c r="BI48" s="110" t="str">
        <f>+system!BZ61</f>
        <v/>
      </c>
      <c r="BJ48" s="101" t="str">
        <f>+system!CA61</f>
        <v/>
      </c>
      <c r="BK48" s="110" t="str">
        <f>+system!CB61</f>
        <v/>
      </c>
      <c r="BL48" s="110" t="str">
        <f>+system!CC61</f>
        <v/>
      </c>
      <c r="BM48" s="101" t="str">
        <f>+system!CD61</f>
        <v/>
      </c>
      <c r="BN48" s="110" t="str">
        <f>+system!CE61</f>
        <v/>
      </c>
      <c r="BO48" s="110" t="str">
        <f>+system!CF61</f>
        <v/>
      </c>
      <c r="BP48" s="101" t="str">
        <f>+system!CG61</f>
        <v/>
      </c>
      <c r="BQ48" s="110" t="str">
        <f>+system!CH61</f>
        <v/>
      </c>
      <c r="BR48" s="110" t="str">
        <f>+system!CI61</f>
        <v/>
      </c>
      <c r="BS48" s="101" t="str">
        <f>+system!CJ61</f>
        <v/>
      </c>
      <c r="BT48" s="110" t="str">
        <f>+system!CK61</f>
        <v/>
      </c>
      <c r="BU48" s="110" t="str">
        <f>+system!CL61</f>
        <v/>
      </c>
      <c r="BV48" s="101" t="str">
        <f>+system!CM61</f>
        <v/>
      </c>
      <c r="BW48" s="110" t="str">
        <f>+system!CN61</f>
        <v/>
      </c>
      <c r="BX48" s="110" t="str">
        <f>+system!CO61</f>
        <v/>
      </c>
      <c r="BY48" s="101" t="str">
        <f>+system!CP61</f>
        <v/>
      </c>
      <c r="BZ48" s="110" t="str">
        <f>+system!CQ61</f>
        <v/>
      </c>
      <c r="CA48" s="110" t="str">
        <f>+system!CR61</f>
        <v/>
      </c>
      <c r="CB48" s="43"/>
      <c r="CC48" s="3"/>
      <c r="CD48" s="3"/>
      <c r="CE48" s="3"/>
    </row>
    <row r="49" spans="1:83" ht="16.5" thickBot="1">
      <c r="A49" s="3"/>
      <c r="B49" s="75"/>
      <c r="C49" s="76"/>
      <c r="E49" s="77">
        <f>+system!W62</f>
        <v>6.0000000000000018</v>
      </c>
      <c r="F49" s="78" t="s">
        <v>52</v>
      </c>
      <c r="G49" s="79" t="str">
        <f>+system!Y62</f>
        <v/>
      </c>
      <c r="H49" s="80" t="str">
        <f>+system!Z62</f>
        <v/>
      </c>
      <c r="I49" s="80" t="str">
        <f>+system!AA62</f>
        <v/>
      </c>
      <c r="J49" s="79" t="str">
        <f>+system!AB62</f>
        <v/>
      </c>
      <c r="K49" s="80" t="str">
        <f>+system!AC62</f>
        <v/>
      </c>
      <c r="L49" s="80" t="str">
        <f>+system!AD62</f>
        <v/>
      </c>
      <c r="M49" s="79" t="str">
        <f>+system!AE62</f>
        <v/>
      </c>
      <c r="N49" s="80" t="str">
        <f>+system!AF62</f>
        <v/>
      </c>
      <c r="O49" s="80" t="str">
        <f>+system!AG62</f>
        <v/>
      </c>
      <c r="P49" s="79" t="str">
        <f>+system!AH62</f>
        <v/>
      </c>
      <c r="Q49" s="80" t="str">
        <f>+system!AI62</f>
        <v/>
      </c>
      <c r="R49" s="80" t="str">
        <f>+system!AJ62</f>
        <v/>
      </c>
      <c r="S49" s="79" t="str">
        <f>+system!AK62</f>
        <v/>
      </c>
      <c r="T49" s="80" t="str">
        <f>+system!AL62</f>
        <v/>
      </c>
      <c r="U49" s="80" t="str">
        <f>+system!AM62</f>
        <v/>
      </c>
      <c r="V49" s="79" t="str">
        <f>+system!AN62</f>
        <v/>
      </c>
      <c r="W49" s="80" t="str">
        <f>+system!AO62</f>
        <v/>
      </c>
      <c r="X49" s="80" t="str">
        <f>+system!AP62</f>
        <v/>
      </c>
      <c r="Y49" s="79">
        <f>+system!AQ62</f>
        <v>5</v>
      </c>
      <c r="Z49" s="80" t="str">
        <f>+system!AR62</f>
        <v/>
      </c>
      <c r="AA49" s="80" t="str">
        <f>+system!AS62</f>
        <v/>
      </c>
      <c r="AB49" s="79" t="str">
        <f>+system!AT62</f>
        <v/>
      </c>
      <c r="AC49" s="80" t="str">
        <f>+system!AU62</f>
        <v/>
      </c>
      <c r="AD49" s="80" t="str">
        <f>+system!AV62</f>
        <v/>
      </c>
      <c r="AE49" s="79" t="str">
        <f>+system!AW62</f>
        <v/>
      </c>
      <c r="AF49" s="80" t="str">
        <f>+system!AX62</f>
        <v/>
      </c>
      <c r="AG49" s="81" t="str">
        <f>+system!AY62</f>
        <v/>
      </c>
      <c r="AH49" s="4"/>
      <c r="AI49" s="101" t="str">
        <f>+system!AZ62</f>
        <v/>
      </c>
      <c r="AJ49" s="110" t="str">
        <f>+system!BA62</f>
        <v/>
      </c>
      <c r="AK49" s="110" t="str">
        <f>+system!BB62</f>
        <v/>
      </c>
      <c r="AL49" s="101" t="str">
        <f>+system!BC62</f>
        <v/>
      </c>
      <c r="AM49" s="110" t="str">
        <f>+system!BD62</f>
        <v/>
      </c>
      <c r="AN49" s="110" t="str">
        <f>+system!BE62</f>
        <v/>
      </c>
      <c r="AO49" s="101" t="str">
        <f>+system!BF62</f>
        <v/>
      </c>
      <c r="AP49" s="110" t="str">
        <f>+system!BG62</f>
        <v/>
      </c>
      <c r="AQ49" s="110" t="str">
        <f>+system!BH62</f>
        <v/>
      </c>
      <c r="AR49" s="101">
        <f>+system!BI62</f>
        <v>5</v>
      </c>
      <c r="AS49" s="110" t="str">
        <f>+system!BJ62</f>
        <v/>
      </c>
      <c r="AT49" s="110" t="str">
        <f>+system!BK62</f>
        <v/>
      </c>
      <c r="AU49" s="101" t="str">
        <f>+system!BL62</f>
        <v/>
      </c>
      <c r="AV49" s="110" t="str">
        <f>+system!BM62</f>
        <v/>
      </c>
      <c r="AW49" s="110" t="str">
        <f>+system!BN62</f>
        <v/>
      </c>
      <c r="AX49" s="101" t="str">
        <f>+system!BO62</f>
        <v/>
      </c>
      <c r="AY49" s="110" t="str">
        <f>+system!BP62</f>
        <v/>
      </c>
      <c r="AZ49" s="110" t="str">
        <f>+system!BQ62</f>
        <v/>
      </c>
      <c r="BA49" s="101" t="str">
        <f>+system!BR62</f>
        <v/>
      </c>
      <c r="BB49" s="110" t="str">
        <f>+system!BS62</f>
        <v/>
      </c>
      <c r="BC49" s="110" t="str">
        <f>+system!BT62</f>
        <v/>
      </c>
      <c r="BD49" s="101" t="str">
        <f>+system!BU62</f>
        <v/>
      </c>
      <c r="BE49" s="110" t="str">
        <f>+system!BV62</f>
        <v/>
      </c>
      <c r="BF49" s="110" t="str">
        <f>+system!BW62</f>
        <v/>
      </c>
      <c r="BG49" s="101" t="str">
        <f>+system!BX62</f>
        <v/>
      </c>
      <c r="BH49" s="110" t="str">
        <f>+system!BY62</f>
        <v/>
      </c>
      <c r="BI49" s="110" t="str">
        <f>+system!BZ62</f>
        <v/>
      </c>
      <c r="BJ49" s="101" t="str">
        <f>+system!CA62</f>
        <v/>
      </c>
      <c r="BK49" s="110" t="str">
        <f>+system!CB62</f>
        <v/>
      </c>
      <c r="BL49" s="110" t="str">
        <f>+system!CC62</f>
        <v/>
      </c>
      <c r="BM49" s="101" t="str">
        <f>+system!CD62</f>
        <v/>
      </c>
      <c r="BN49" s="110" t="str">
        <f>+system!CE62</f>
        <v/>
      </c>
      <c r="BO49" s="110" t="str">
        <f>+system!CF62</f>
        <v/>
      </c>
      <c r="BP49" s="101" t="str">
        <f>+system!CG62</f>
        <v/>
      </c>
      <c r="BQ49" s="110" t="str">
        <f>+system!CH62</f>
        <v/>
      </c>
      <c r="BR49" s="110" t="str">
        <f>+system!CI62</f>
        <v/>
      </c>
      <c r="BS49" s="101" t="str">
        <f>+system!CJ62</f>
        <v/>
      </c>
      <c r="BT49" s="110" t="str">
        <f>+system!CK62</f>
        <v/>
      </c>
      <c r="BU49" s="110" t="str">
        <f>+system!CL62</f>
        <v/>
      </c>
      <c r="BV49" s="101" t="str">
        <f>+system!CM62</f>
        <v/>
      </c>
      <c r="BW49" s="110" t="str">
        <f>+system!CN62</f>
        <v/>
      </c>
      <c r="BX49" s="110" t="str">
        <f>+system!CO62</f>
        <v/>
      </c>
      <c r="BY49" s="101" t="str">
        <f>+system!CP62</f>
        <v/>
      </c>
      <c r="BZ49" s="110" t="str">
        <f>+system!CQ62</f>
        <v/>
      </c>
      <c r="CA49" s="110" t="str">
        <f>+system!CR62</f>
        <v/>
      </c>
      <c r="CB49" s="43"/>
      <c r="CC49" s="3"/>
      <c r="CD49" s="3"/>
      <c r="CE49" s="3"/>
    </row>
    <row r="50" spans="1:83">
      <c r="A50" s="3"/>
      <c r="B50" s="37"/>
      <c r="C50" s="40"/>
      <c r="D50" s="37"/>
      <c r="E50" s="37"/>
      <c r="F50" s="37"/>
      <c r="G50" s="39" t="s">
        <v>68</v>
      </c>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
      <c r="CC50" s="3"/>
      <c r="CD50" s="3"/>
      <c r="CE50" s="3"/>
    </row>
    <row r="51" spans="1:83" hidden="1">
      <c r="A51" s="3"/>
      <c r="B51" s="3"/>
      <c r="C51" s="4"/>
      <c r="D51" s="3"/>
      <c r="E51" s="3"/>
      <c r="F51" s="3"/>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row>
    <row r="52" spans="1:83" hidden="1">
      <c r="A52" s="3"/>
      <c r="B52" s="3"/>
      <c r="C52" s="3"/>
      <c r="D52" s="3"/>
      <c r="E52" s="3"/>
      <c r="F52" s="3"/>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row>
    <row r="53" spans="1:83" hidden="1">
      <c r="A53" s="3"/>
      <c r="B53" s="3"/>
      <c r="C53" s="3"/>
      <c r="D53" s="3"/>
      <c r="E53" s="3"/>
      <c r="F53" s="3"/>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row>
    <row r="54" spans="1:83" ht="16.5" thickBot="1">
      <c r="A54" s="3"/>
      <c r="B54" s="3"/>
      <c r="C54" s="3"/>
      <c r="D54" s="3"/>
      <c r="E54" s="3"/>
      <c r="F54" s="3"/>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row>
    <row r="55" spans="1:83" ht="16.5" hidden="1" thickBot="1">
      <c r="A55" s="3"/>
      <c r="B55" s="36"/>
      <c r="C55" s="37"/>
      <c r="D55" s="37"/>
      <c r="E55" s="37"/>
      <c r="F55" s="37"/>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1"/>
      <c r="AH55" s="4"/>
      <c r="AI55" s="4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row>
    <row r="56" spans="1:83" ht="16.5" hidden="1" thickBot="1">
      <c r="A56" s="3"/>
      <c r="B56" s="43" t="s">
        <v>44</v>
      </c>
      <c r="C56" s="3"/>
      <c r="D56" s="3"/>
      <c r="E56" s="3"/>
      <c r="F56" s="3"/>
      <c r="G56" s="4" t="s">
        <v>59</v>
      </c>
      <c r="H56" s="4"/>
      <c r="I56" s="4"/>
      <c r="J56" s="4"/>
      <c r="K56" s="4"/>
      <c r="L56" s="4"/>
      <c r="M56" s="4"/>
      <c r="N56" s="4"/>
      <c r="O56" s="4"/>
      <c r="P56" s="4"/>
      <c r="Q56" s="4"/>
      <c r="R56" s="4"/>
      <c r="S56" s="4"/>
      <c r="T56" s="4"/>
      <c r="U56" s="4"/>
      <c r="V56" s="4"/>
      <c r="W56" s="4"/>
      <c r="X56" s="4"/>
      <c r="Y56" s="4"/>
      <c r="Z56" s="4"/>
      <c r="AA56" s="4"/>
      <c r="AB56" s="4"/>
      <c r="AC56" s="4"/>
      <c r="AD56" s="82"/>
      <c r="AE56" s="4"/>
      <c r="AF56" s="4"/>
      <c r="AG56" s="46"/>
      <c r="AH56" s="4"/>
      <c r="AI56" s="4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row>
    <row r="57" spans="1:83" ht="16.5" hidden="1" thickBot="1">
      <c r="A57" s="3"/>
      <c r="B57" s="43"/>
      <c r="C57" s="3"/>
      <c r="D57" s="3"/>
      <c r="E57" s="3"/>
      <c r="F57" s="3"/>
      <c r="G57" s="4"/>
      <c r="H57" s="4"/>
      <c r="I57" s="4"/>
      <c r="J57" s="4"/>
      <c r="K57" s="4"/>
      <c r="L57" s="4"/>
      <c r="M57" s="4"/>
      <c r="N57" s="4"/>
      <c r="O57" s="4"/>
      <c r="P57" s="4"/>
      <c r="Q57" s="4"/>
      <c r="R57" s="4"/>
      <c r="S57" s="4"/>
      <c r="T57" s="4"/>
      <c r="U57" s="4"/>
      <c r="V57" s="4"/>
      <c r="W57" s="4"/>
      <c r="X57" s="4"/>
      <c r="Y57" s="4"/>
      <c r="Z57" s="4"/>
      <c r="AA57" s="4"/>
      <c r="AB57" s="4"/>
      <c r="AC57" s="4"/>
      <c r="AD57" s="4"/>
      <c r="AE57" s="4"/>
      <c r="AF57" s="4"/>
      <c r="AG57" s="46"/>
      <c r="AH57" s="4"/>
      <c r="AI57" s="4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row>
    <row r="58" spans="1:83">
      <c r="A58" s="3"/>
      <c r="B58" s="36"/>
      <c r="C58" s="83"/>
      <c r="D58" s="37"/>
      <c r="E58" s="37"/>
      <c r="F58" s="84" t="s">
        <v>21</v>
      </c>
      <c r="G58" s="84">
        <f t="shared" ref="G58:I78" si="0">AI29</f>
        <v>25</v>
      </c>
      <c r="H58" s="40"/>
      <c r="I58" s="40"/>
      <c r="J58" s="40" t="str">
        <f t="shared" ref="J58:L78" si="1">AL29</f>
        <v/>
      </c>
      <c r="K58" s="40"/>
      <c r="L58" s="40"/>
      <c r="M58" s="40" t="str">
        <f t="shared" ref="M58:O78" si="2">AO29</f>
        <v/>
      </c>
      <c r="N58" s="40"/>
      <c r="O58" s="40"/>
      <c r="P58" s="40" t="str">
        <f t="shared" ref="P58:R78" si="3">AR29</f>
        <v/>
      </c>
      <c r="Q58" s="40"/>
      <c r="R58" s="40"/>
      <c r="S58" s="40">
        <f t="shared" ref="S58:U78" si="4">AU29</f>
        <v>25</v>
      </c>
      <c r="T58" s="40"/>
      <c r="U58" s="40"/>
      <c r="V58" s="40" t="str">
        <f t="shared" ref="V58:X78" si="5">AX29</f>
        <v/>
      </c>
      <c r="W58" s="40"/>
      <c r="X58" s="40"/>
      <c r="Y58" s="40" t="str">
        <f t="shared" ref="Y58:AA78" si="6">BA29</f>
        <v/>
      </c>
      <c r="Z58" s="40"/>
      <c r="AA58" s="40"/>
      <c r="AB58" s="40" t="str">
        <f t="shared" ref="AB58:AD78" si="7">BD29</f>
        <v/>
      </c>
      <c r="AC58" s="40"/>
      <c r="AD58" s="40"/>
      <c r="AE58" s="40" t="str">
        <f t="shared" ref="AE58:AG78" si="8">BG29</f>
        <v/>
      </c>
      <c r="AF58" s="40"/>
      <c r="AG58" s="41"/>
      <c r="AH58" s="4"/>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row>
    <row r="59" spans="1:83">
      <c r="A59" s="3"/>
      <c r="B59" s="54" t="s">
        <v>46</v>
      </c>
      <c r="C59" s="55" t="s">
        <v>47</v>
      </c>
      <c r="D59" s="3"/>
      <c r="E59" s="3"/>
      <c r="F59" s="56" t="s">
        <v>22</v>
      </c>
      <c r="G59" s="56" t="str">
        <f t="shared" si="0"/>
        <v/>
      </c>
      <c r="H59" s="57">
        <f t="shared" si="0"/>
        <v>3</v>
      </c>
      <c r="I59" s="57" t="str">
        <f t="shared" si="0"/>
        <v/>
      </c>
      <c r="J59" s="56" t="str">
        <f t="shared" si="1"/>
        <v/>
      </c>
      <c r="K59" s="57">
        <f t="shared" si="1"/>
        <v>4</v>
      </c>
      <c r="L59" s="57" t="str">
        <f t="shared" si="1"/>
        <v/>
      </c>
      <c r="M59" s="56" t="str">
        <f t="shared" si="2"/>
        <v/>
      </c>
      <c r="N59" s="57">
        <f t="shared" si="2"/>
        <v>5</v>
      </c>
      <c r="O59" s="57" t="str">
        <f t="shared" si="2"/>
        <v/>
      </c>
      <c r="P59" s="56" t="str">
        <f t="shared" si="3"/>
        <v/>
      </c>
      <c r="Q59" s="57">
        <f t="shared" si="3"/>
        <v>6</v>
      </c>
      <c r="R59" s="57" t="str">
        <f t="shared" si="3"/>
        <v/>
      </c>
      <c r="S59" s="56" t="str">
        <f t="shared" si="4"/>
        <v/>
      </c>
      <c r="T59" s="57">
        <f t="shared" si="4"/>
        <v>7</v>
      </c>
      <c r="U59" s="57" t="str">
        <f t="shared" si="4"/>
        <v/>
      </c>
      <c r="V59" s="56" t="str">
        <f t="shared" si="5"/>
        <v/>
      </c>
      <c r="W59" s="57">
        <f t="shared" si="5"/>
        <v>8</v>
      </c>
      <c r="X59" s="57" t="str">
        <f t="shared" si="5"/>
        <v/>
      </c>
      <c r="Y59" s="56" t="str">
        <f t="shared" si="6"/>
        <v/>
      </c>
      <c r="Z59" s="57">
        <f t="shared" si="6"/>
        <v>9</v>
      </c>
      <c r="AA59" s="57" t="str">
        <f t="shared" si="6"/>
        <v/>
      </c>
      <c r="AB59" s="56" t="str">
        <f t="shared" si="7"/>
        <v/>
      </c>
      <c r="AC59" s="57">
        <f t="shared" si="7"/>
        <v>10</v>
      </c>
      <c r="AD59" s="57" t="str">
        <f t="shared" si="7"/>
        <v/>
      </c>
      <c r="AE59" s="56" t="str">
        <f t="shared" si="8"/>
        <v/>
      </c>
      <c r="AF59" s="57">
        <f t="shared" si="8"/>
        <v>11</v>
      </c>
      <c r="AG59" s="58" t="str">
        <f t="shared" si="8"/>
        <v/>
      </c>
      <c r="AH59" s="4"/>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row>
    <row r="60" spans="1:83">
      <c r="A60" s="3"/>
      <c r="B60" s="54"/>
      <c r="C60" s="61"/>
      <c r="D60" s="3"/>
      <c r="E60" s="3"/>
      <c r="F60" s="56" t="s">
        <v>24</v>
      </c>
      <c r="G60" s="56" t="str">
        <f t="shared" si="0"/>
        <v>上</v>
      </c>
      <c r="H60" s="62" t="str">
        <f t="shared" si="0"/>
        <v>中</v>
      </c>
      <c r="I60" s="62" t="str">
        <f t="shared" si="0"/>
        <v>下</v>
      </c>
      <c r="J60" s="56" t="str">
        <f t="shared" si="1"/>
        <v>上</v>
      </c>
      <c r="K60" s="62" t="str">
        <f t="shared" si="1"/>
        <v>中</v>
      </c>
      <c r="L60" s="62" t="str">
        <f t="shared" si="1"/>
        <v>下</v>
      </c>
      <c r="M60" s="56" t="str">
        <f t="shared" si="2"/>
        <v>上</v>
      </c>
      <c r="N60" s="62" t="str">
        <f t="shared" si="2"/>
        <v>中</v>
      </c>
      <c r="O60" s="62" t="str">
        <f t="shared" si="2"/>
        <v>下</v>
      </c>
      <c r="P60" s="56" t="str">
        <f t="shared" si="3"/>
        <v>上</v>
      </c>
      <c r="Q60" s="62" t="str">
        <f t="shared" si="3"/>
        <v>中</v>
      </c>
      <c r="R60" s="62" t="str">
        <f t="shared" si="3"/>
        <v>下</v>
      </c>
      <c r="S60" s="56" t="str">
        <f t="shared" si="4"/>
        <v>上</v>
      </c>
      <c r="T60" s="62" t="str">
        <f t="shared" si="4"/>
        <v>中</v>
      </c>
      <c r="U60" s="62" t="str">
        <f t="shared" si="4"/>
        <v>下</v>
      </c>
      <c r="V60" s="56" t="str">
        <f t="shared" si="5"/>
        <v>上</v>
      </c>
      <c r="W60" s="62" t="str">
        <f t="shared" si="5"/>
        <v>中</v>
      </c>
      <c r="X60" s="62" t="str">
        <f t="shared" si="5"/>
        <v>下</v>
      </c>
      <c r="Y60" s="56" t="str">
        <f t="shared" si="6"/>
        <v>上</v>
      </c>
      <c r="Z60" s="62" t="str">
        <f t="shared" si="6"/>
        <v>中</v>
      </c>
      <c r="AA60" s="62" t="str">
        <f t="shared" si="6"/>
        <v>下</v>
      </c>
      <c r="AB60" s="56" t="str">
        <f t="shared" si="7"/>
        <v>上</v>
      </c>
      <c r="AC60" s="62" t="str">
        <f t="shared" si="7"/>
        <v>中</v>
      </c>
      <c r="AD60" s="62" t="str">
        <f t="shared" si="7"/>
        <v>下</v>
      </c>
      <c r="AE60" s="56" t="str">
        <f t="shared" si="8"/>
        <v>上</v>
      </c>
      <c r="AF60" s="62" t="str">
        <f t="shared" si="8"/>
        <v>中</v>
      </c>
      <c r="AG60" s="63" t="str">
        <f t="shared" si="8"/>
        <v>下</v>
      </c>
      <c r="AH60" s="4"/>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row>
    <row r="61" spans="1:83">
      <c r="A61" s="3"/>
      <c r="B61" s="64"/>
      <c r="C61" s="48"/>
      <c r="D61" s="49"/>
      <c r="E61" s="49"/>
      <c r="F61" s="65"/>
      <c r="G61" s="50" t="str">
        <f t="shared" si="0"/>
        <v/>
      </c>
      <c r="H61" s="66" t="str">
        <f t="shared" si="0"/>
        <v/>
      </c>
      <c r="I61" s="66" t="str">
        <f t="shared" si="0"/>
        <v/>
      </c>
      <c r="J61" s="50" t="str">
        <f t="shared" si="1"/>
        <v/>
      </c>
      <c r="K61" s="66" t="str">
        <f t="shared" si="1"/>
        <v/>
      </c>
      <c r="L61" s="66" t="str">
        <f t="shared" si="1"/>
        <v/>
      </c>
      <c r="M61" s="50" t="str">
        <f t="shared" si="2"/>
        <v/>
      </c>
      <c r="N61" s="66" t="str">
        <f t="shared" si="2"/>
        <v/>
      </c>
      <c r="O61" s="66" t="str">
        <f t="shared" si="2"/>
        <v/>
      </c>
      <c r="P61" s="50" t="str">
        <f t="shared" si="3"/>
        <v/>
      </c>
      <c r="Q61" s="66" t="str">
        <f t="shared" si="3"/>
        <v/>
      </c>
      <c r="R61" s="66" t="str">
        <f t="shared" si="3"/>
        <v/>
      </c>
      <c r="S61" s="50" t="str">
        <f t="shared" si="4"/>
        <v/>
      </c>
      <c r="T61" s="66" t="str">
        <f t="shared" si="4"/>
        <v/>
      </c>
      <c r="U61" s="66" t="str">
        <f t="shared" si="4"/>
        <v/>
      </c>
      <c r="V61" s="50" t="str">
        <f t="shared" si="5"/>
        <v/>
      </c>
      <c r="W61" s="66" t="str">
        <f t="shared" si="5"/>
        <v/>
      </c>
      <c r="X61" s="66" t="str">
        <f t="shared" si="5"/>
        <v/>
      </c>
      <c r="Y61" s="50" t="str">
        <f t="shared" si="6"/>
        <v/>
      </c>
      <c r="Z61" s="66" t="str">
        <f t="shared" si="6"/>
        <v/>
      </c>
      <c r="AA61" s="66" t="str">
        <f t="shared" si="6"/>
        <v/>
      </c>
      <c r="AB61" s="50" t="str">
        <f t="shared" si="7"/>
        <v/>
      </c>
      <c r="AC61" s="66" t="str">
        <f t="shared" si="7"/>
        <v/>
      </c>
      <c r="AD61" s="66" t="str">
        <f t="shared" si="7"/>
        <v/>
      </c>
      <c r="AE61" s="50" t="str">
        <f t="shared" si="8"/>
        <v/>
      </c>
      <c r="AF61" s="66" t="str">
        <f t="shared" si="8"/>
        <v/>
      </c>
      <c r="AG61" s="67" t="str">
        <f t="shared" si="8"/>
        <v/>
      </c>
      <c r="AH61" s="4"/>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row>
    <row r="62" spans="1:83">
      <c r="A62" s="3"/>
      <c r="B62" s="54">
        <v>1</v>
      </c>
      <c r="C62" s="61" t="str">
        <f>C33</f>
        <v xml:space="preserve"> 調査企画･準備業務等</v>
      </c>
      <c r="D62" s="3"/>
      <c r="E62" s="3"/>
      <c r="F62" s="3"/>
      <c r="G62" s="68" t="str">
        <f t="shared" si="0"/>
        <v/>
      </c>
      <c r="H62" s="55" t="str">
        <f t="shared" si="0"/>
        <v/>
      </c>
      <c r="I62" s="55" t="str">
        <f t="shared" si="0"/>
        <v/>
      </c>
      <c r="J62" s="68" t="str">
        <f t="shared" si="1"/>
        <v/>
      </c>
      <c r="K62" s="55" t="str">
        <f t="shared" si="1"/>
        <v/>
      </c>
      <c r="L62" s="55" t="str">
        <f t="shared" si="1"/>
        <v/>
      </c>
      <c r="M62" s="68" t="str">
        <f t="shared" si="2"/>
        <v/>
      </c>
      <c r="N62" s="55" t="str">
        <f t="shared" si="2"/>
        <v/>
      </c>
      <c r="O62" s="55" t="str">
        <f t="shared" si="2"/>
        <v/>
      </c>
      <c r="P62" s="68" t="str">
        <f t="shared" si="3"/>
        <v/>
      </c>
      <c r="Q62" s="55" t="str">
        <f t="shared" si="3"/>
        <v/>
      </c>
      <c r="R62" s="55" t="str">
        <f t="shared" si="3"/>
        <v/>
      </c>
      <c r="S62" s="68" t="str">
        <f t="shared" si="4"/>
        <v/>
      </c>
      <c r="T62" s="55" t="str">
        <f t="shared" si="4"/>
        <v/>
      </c>
      <c r="U62" s="55" t="str">
        <f t="shared" si="4"/>
        <v/>
      </c>
      <c r="V62" s="68" t="str">
        <f t="shared" si="5"/>
        <v/>
      </c>
      <c r="W62" s="55" t="str">
        <f t="shared" si="5"/>
        <v/>
      </c>
      <c r="X62" s="55" t="str">
        <f t="shared" si="5"/>
        <v/>
      </c>
      <c r="Y62" s="68" t="str">
        <f t="shared" si="6"/>
        <v/>
      </c>
      <c r="Z62" s="55" t="str">
        <f t="shared" si="6"/>
        <v/>
      </c>
      <c r="AA62" s="55" t="str">
        <f t="shared" si="6"/>
        <v/>
      </c>
      <c r="AB62" s="68" t="str">
        <f t="shared" si="7"/>
        <v/>
      </c>
      <c r="AC62" s="55" t="str">
        <f t="shared" si="7"/>
        <v/>
      </c>
      <c r="AD62" s="55" t="str">
        <f t="shared" si="7"/>
        <v/>
      </c>
      <c r="AE62" s="68" t="str">
        <f t="shared" si="8"/>
        <v/>
      </c>
      <c r="AF62" s="55" t="str">
        <f t="shared" si="8"/>
        <v/>
      </c>
      <c r="AG62" s="69" t="str">
        <f t="shared" si="8"/>
        <v/>
      </c>
      <c r="AH62" s="4"/>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row>
    <row r="63" spans="1:83">
      <c r="A63" s="3"/>
      <c r="B63" s="54"/>
      <c r="C63" s="61"/>
      <c r="D63" s="3"/>
      <c r="E63" s="70">
        <f>E34</f>
        <v>0.5</v>
      </c>
      <c r="F63" s="3" t="str">
        <f>F34</f>
        <v>ヶ月</v>
      </c>
      <c r="G63" s="68" t="str">
        <f t="shared" si="0"/>
        <v/>
      </c>
      <c r="H63" s="55" t="str">
        <f t="shared" si="0"/>
        <v/>
      </c>
      <c r="I63" s="55" t="str">
        <f t="shared" si="0"/>
        <v/>
      </c>
      <c r="J63" s="68" t="str">
        <f t="shared" si="1"/>
        <v/>
      </c>
      <c r="K63" s="55" t="str">
        <f t="shared" si="1"/>
        <v/>
      </c>
      <c r="L63" s="55" t="str">
        <f t="shared" si="1"/>
        <v/>
      </c>
      <c r="M63" s="68" t="str">
        <f t="shared" si="2"/>
        <v/>
      </c>
      <c r="N63" s="55" t="str">
        <f t="shared" si="2"/>
        <v/>
      </c>
      <c r="O63" s="55" t="str">
        <f t="shared" si="2"/>
        <v/>
      </c>
      <c r="P63" s="68" t="str">
        <f t="shared" si="3"/>
        <v/>
      </c>
      <c r="Q63" s="55" t="str">
        <f t="shared" si="3"/>
        <v/>
      </c>
      <c r="R63" s="55" t="str">
        <f t="shared" si="3"/>
        <v/>
      </c>
      <c r="S63" s="68" t="str">
        <f t="shared" si="4"/>
        <v/>
      </c>
      <c r="T63" s="55" t="str">
        <f t="shared" si="4"/>
        <v/>
      </c>
      <c r="U63" s="55" t="str">
        <f t="shared" si="4"/>
        <v/>
      </c>
      <c r="V63" s="68" t="str">
        <f t="shared" si="5"/>
        <v/>
      </c>
      <c r="W63" s="55" t="str">
        <f t="shared" si="5"/>
        <v/>
      </c>
      <c r="X63" s="55" t="str">
        <f t="shared" si="5"/>
        <v/>
      </c>
      <c r="Y63" s="68" t="str">
        <f t="shared" si="6"/>
        <v/>
      </c>
      <c r="Z63" s="55" t="str">
        <f t="shared" si="6"/>
        <v/>
      </c>
      <c r="AA63" s="55" t="str">
        <f t="shared" si="6"/>
        <v/>
      </c>
      <c r="AB63" s="68" t="str">
        <f t="shared" si="7"/>
        <v/>
      </c>
      <c r="AC63" s="55" t="str">
        <f t="shared" si="7"/>
        <v/>
      </c>
      <c r="AD63" s="55" t="str">
        <f t="shared" si="7"/>
        <v/>
      </c>
      <c r="AE63" s="68" t="str">
        <f t="shared" si="8"/>
        <v/>
      </c>
      <c r="AF63" s="55" t="str">
        <f t="shared" si="8"/>
        <v/>
      </c>
      <c r="AG63" s="69" t="str">
        <f t="shared" si="8"/>
        <v/>
      </c>
      <c r="AH63" s="4"/>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row>
    <row r="64" spans="1:83">
      <c r="A64" s="3"/>
      <c r="B64" s="71"/>
      <c r="C64" s="72"/>
      <c r="D64" s="60"/>
      <c r="E64" s="60"/>
      <c r="F64" s="60"/>
      <c r="G64" s="56" t="str">
        <f t="shared" si="0"/>
        <v/>
      </c>
      <c r="H64" s="62" t="str">
        <f t="shared" si="0"/>
        <v/>
      </c>
      <c r="I64" s="62" t="str">
        <f t="shared" si="0"/>
        <v/>
      </c>
      <c r="J64" s="56" t="str">
        <f t="shared" si="1"/>
        <v/>
      </c>
      <c r="K64" s="62" t="str">
        <f t="shared" si="1"/>
        <v/>
      </c>
      <c r="L64" s="62" t="str">
        <f t="shared" si="1"/>
        <v/>
      </c>
      <c r="M64" s="56" t="str">
        <f t="shared" si="2"/>
        <v/>
      </c>
      <c r="N64" s="62" t="str">
        <f t="shared" si="2"/>
        <v/>
      </c>
      <c r="O64" s="62" t="str">
        <f t="shared" si="2"/>
        <v/>
      </c>
      <c r="P64" s="56" t="str">
        <f t="shared" si="3"/>
        <v/>
      </c>
      <c r="Q64" s="62" t="str">
        <f t="shared" si="3"/>
        <v/>
      </c>
      <c r="R64" s="62" t="str">
        <f t="shared" si="3"/>
        <v/>
      </c>
      <c r="S64" s="56" t="str">
        <f t="shared" si="4"/>
        <v/>
      </c>
      <c r="T64" s="62" t="str">
        <f t="shared" si="4"/>
        <v/>
      </c>
      <c r="U64" s="62" t="str">
        <f t="shared" si="4"/>
        <v/>
      </c>
      <c r="V64" s="56" t="str">
        <f t="shared" si="5"/>
        <v/>
      </c>
      <c r="W64" s="62" t="str">
        <f t="shared" si="5"/>
        <v/>
      </c>
      <c r="X64" s="62" t="str">
        <f t="shared" si="5"/>
        <v/>
      </c>
      <c r="Y64" s="56" t="str">
        <f t="shared" si="6"/>
        <v/>
      </c>
      <c r="Z64" s="62" t="str">
        <f t="shared" si="6"/>
        <v/>
      </c>
      <c r="AA64" s="62" t="str">
        <f t="shared" si="6"/>
        <v/>
      </c>
      <c r="AB64" s="56" t="str">
        <f t="shared" si="7"/>
        <v/>
      </c>
      <c r="AC64" s="62" t="str">
        <f t="shared" si="7"/>
        <v/>
      </c>
      <c r="AD64" s="62" t="str">
        <f t="shared" si="7"/>
        <v/>
      </c>
      <c r="AE64" s="56" t="str">
        <f t="shared" si="8"/>
        <v/>
      </c>
      <c r="AF64" s="62" t="str">
        <f t="shared" si="8"/>
        <v/>
      </c>
      <c r="AG64" s="63" t="str">
        <f t="shared" si="8"/>
        <v/>
      </c>
      <c r="AH64" s="4"/>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row>
    <row r="65" spans="1:83">
      <c r="A65" s="3"/>
      <c r="B65" s="54">
        <v>2</v>
      </c>
      <c r="C65" s="61" t="str">
        <f>C36</f>
        <v xml:space="preserve"> 基本計画･基本設計</v>
      </c>
      <c r="D65" s="3"/>
      <c r="E65" s="3"/>
      <c r="F65" s="3"/>
      <c r="G65" s="68" t="str">
        <f t="shared" si="0"/>
        <v/>
      </c>
      <c r="H65" s="55" t="str">
        <f t="shared" si="0"/>
        <v/>
      </c>
      <c r="I65" s="55" t="str">
        <f t="shared" si="0"/>
        <v/>
      </c>
      <c r="J65" s="68" t="str">
        <f t="shared" si="1"/>
        <v/>
      </c>
      <c r="K65" s="55" t="str">
        <f t="shared" si="1"/>
        <v/>
      </c>
      <c r="L65" s="55" t="str">
        <f t="shared" si="1"/>
        <v/>
      </c>
      <c r="M65" s="68" t="str">
        <f t="shared" si="2"/>
        <v/>
      </c>
      <c r="N65" s="55" t="str">
        <f t="shared" si="2"/>
        <v/>
      </c>
      <c r="O65" s="55" t="str">
        <f t="shared" si="2"/>
        <v/>
      </c>
      <c r="P65" s="68" t="str">
        <f t="shared" si="3"/>
        <v/>
      </c>
      <c r="Q65" s="55" t="str">
        <f t="shared" si="3"/>
        <v/>
      </c>
      <c r="R65" s="55" t="str">
        <f t="shared" si="3"/>
        <v/>
      </c>
      <c r="S65" s="68" t="str">
        <f t="shared" si="4"/>
        <v/>
      </c>
      <c r="T65" s="55" t="str">
        <f t="shared" si="4"/>
        <v/>
      </c>
      <c r="U65" s="55" t="str">
        <f t="shared" si="4"/>
        <v/>
      </c>
      <c r="V65" s="68" t="str">
        <f t="shared" si="5"/>
        <v/>
      </c>
      <c r="W65" s="55" t="str">
        <f t="shared" si="5"/>
        <v/>
      </c>
      <c r="X65" s="55" t="str">
        <f t="shared" si="5"/>
        <v/>
      </c>
      <c r="Y65" s="68" t="str">
        <f t="shared" si="6"/>
        <v/>
      </c>
      <c r="Z65" s="55" t="str">
        <f t="shared" si="6"/>
        <v/>
      </c>
      <c r="AA65" s="55" t="str">
        <f t="shared" si="6"/>
        <v/>
      </c>
      <c r="AB65" s="68" t="str">
        <f t="shared" si="7"/>
        <v/>
      </c>
      <c r="AC65" s="55" t="str">
        <f t="shared" si="7"/>
        <v/>
      </c>
      <c r="AD65" s="55" t="str">
        <f t="shared" si="7"/>
        <v/>
      </c>
      <c r="AE65" s="68" t="str">
        <f t="shared" si="8"/>
        <v/>
      </c>
      <c r="AF65" s="55" t="str">
        <f t="shared" si="8"/>
        <v/>
      </c>
      <c r="AG65" s="69" t="str">
        <f t="shared" si="8"/>
        <v/>
      </c>
      <c r="AH65" s="4"/>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row>
    <row r="66" spans="1:83">
      <c r="A66" s="3"/>
      <c r="B66" s="54"/>
      <c r="C66" s="61"/>
      <c r="D66" s="3"/>
      <c r="E66" s="70">
        <f>E37</f>
        <v>1.666666666666667</v>
      </c>
      <c r="F66" s="3" t="str">
        <f>F37</f>
        <v>ヶ月</v>
      </c>
      <c r="G66" s="68" t="str">
        <f t="shared" si="0"/>
        <v/>
      </c>
      <c r="H66" s="55" t="str">
        <f t="shared" si="0"/>
        <v/>
      </c>
      <c r="I66" s="55" t="str">
        <f t="shared" si="0"/>
        <v/>
      </c>
      <c r="J66" s="68" t="str">
        <f t="shared" si="1"/>
        <v/>
      </c>
      <c r="K66" s="55" t="str">
        <f t="shared" si="1"/>
        <v/>
      </c>
      <c r="L66" s="55" t="str">
        <f t="shared" si="1"/>
        <v/>
      </c>
      <c r="M66" s="68" t="str">
        <f t="shared" si="2"/>
        <v/>
      </c>
      <c r="N66" s="55" t="str">
        <f t="shared" si="2"/>
        <v/>
      </c>
      <c r="O66" s="55" t="str">
        <f t="shared" si="2"/>
        <v/>
      </c>
      <c r="P66" s="68" t="str">
        <f t="shared" si="3"/>
        <v/>
      </c>
      <c r="Q66" s="55" t="str">
        <f t="shared" si="3"/>
        <v/>
      </c>
      <c r="R66" s="55" t="str">
        <f t="shared" si="3"/>
        <v/>
      </c>
      <c r="S66" s="68" t="str">
        <f t="shared" si="4"/>
        <v/>
      </c>
      <c r="T66" s="55" t="str">
        <f t="shared" si="4"/>
        <v/>
      </c>
      <c r="U66" s="55" t="str">
        <f t="shared" si="4"/>
        <v/>
      </c>
      <c r="V66" s="68" t="str">
        <f t="shared" si="5"/>
        <v/>
      </c>
      <c r="W66" s="55" t="str">
        <f t="shared" si="5"/>
        <v/>
      </c>
      <c r="X66" s="55" t="str">
        <f t="shared" si="5"/>
        <v/>
      </c>
      <c r="Y66" s="68" t="str">
        <f t="shared" si="6"/>
        <v/>
      </c>
      <c r="Z66" s="55" t="str">
        <f t="shared" si="6"/>
        <v/>
      </c>
      <c r="AA66" s="55" t="str">
        <f t="shared" si="6"/>
        <v/>
      </c>
      <c r="AB66" s="68" t="str">
        <f t="shared" si="7"/>
        <v/>
      </c>
      <c r="AC66" s="55" t="str">
        <f t="shared" si="7"/>
        <v/>
      </c>
      <c r="AD66" s="55" t="str">
        <f t="shared" si="7"/>
        <v/>
      </c>
      <c r="AE66" s="68" t="str">
        <f t="shared" si="8"/>
        <v/>
      </c>
      <c r="AF66" s="55" t="str">
        <f t="shared" si="8"/>
        <v/>
      </c>
      <c r="AG66" s="69" t="str">
        <f t="shared" si="8"/>
        <v/>
      </c>
      <c r="AH66" s="4"/>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row>
    <row r="67" spans="1:83">
      <c r="A67" s="3"/>
      <c r="B67" s="71"/>
      <c r="C67" s="72"/>
      <c r="D67" s="60"/>
      <c r="E67" s="60"/>
      <c r="F67" s="60"/>
      <c r="G67" s="56" t="str">
        <f t="shared" si="0"/>
        <v/>
      </c>
      <c r="H67" s="62" t="str">
        <f t="shared" si="0"/>
        <v/>
      </c>
      <c r="I67" s="62" t="str">
        <f t="shared" si="0"/>
        <v/>
      </c>
      <c r="J67" s="56" t="str">
        <f t="shared" si="1"/>
        <v/>
      </c>
      <c r="K67" s="62" t="str">
        <f t="shared" si="1"/>
        <v/>
      </c>
      <c r="L67" s="62" t="str">
        <f t="shared" si="1"/>
        <v/>
      </c>
      <c r="M67" s="56" t="str">
        <f t="shared" si="2"/>
        <v/>
      </c>
      <c r="N67" s="62" t="str">
        <f t="shared" si="2"/>
        <v/>
      </c>
      <c r="O67" s="62" t="str">
        <f t="shared" si="2"/>
        <v/>
      </c>
      <c r="P67" s="56" t="str">
        <f t="shared" si="3"/>
        <v/>
      </c>
      <c r="Q67" s="62" t="str">
        <f t="shared" si="3"/>
        <v/>
      </c>
      <c r="R67" s="62" t="str">
        <f t="shared" si="3"/>
        <v/>
      </c>
      <c r="S67" s="56" t="str">
        <f t="shared" si="4"/>
        <v/>
      </c>
      <c r="T67" s="62" t="str">
        <f t="shared" si="4"/>
        <v/>
      </c>
      <c r="U67" s="62" t="str">
        <f t="shared" si="4"/>
        <v/>
      </c>
      <c r="V67" s="56" t="str">
        <f t="shared" si="5"/>
        <v/>
      </c>
      <c r="W67" s="62" t="str">
        <f t="shared" si="5"/>
        <v/>
      </c>
      <c r="X67" s="62" t="str">
        <f t="shared" si="5"/>
        <v/>
      </c>
      <c r="Y67" s="56" t="str">
        <f t="shared" si="6"/>
        <v/>
      </c>
      <c r="Z67" s="62" t="str">
        <f t="shared" si="6"/>
        <v/>
      </c>
      <c r="AA67" s="62" t="str">
        <f t="shared" si="6"/>
        <v/>
      </c>
      <c r="AB67" s="56" t="str">
        <f t="shared" si="7"/>
        <v/>
      </c>
      <c r="AC67" s="62" t="str">
        <f t="shared" si="7"/>
        <v/>
      </c>
      <c r="AD67" s="62" t="str">
        <f t="shared" si="7"/>
        <v/>
      </c>
      <c r="AE67" s="56" t="str">
        <f t="shared" si="8"/>
        <v/>
      </c>
      <c r="AF67" s="62" t="str">
        <f t="shared" si="8"/>
        <v/>
      </c>
      <c r="AG67" s="63" t="str">
        <f t="shared" si="8"/>
        <v/>
      </c>
      <c r="AH67" s="4"/>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row>
    <row r="68" spans="1:83">
      <c r="A68" s="3"/>
      <c r="B68" s="54">
        <v>3</v>
      </c>
      <c r="C68" s="61" t="str">
        <f>C39</f>
        <v xml:space="preserve"> 実  施   設  計</v>
      </c>
      <c r="D68" s="3"/>
      <c r="E68" s="3"/>
      <c r="F68" s="3"/>
      <c r="G68" s="68" t="str">
        <f t="shared" si="0"/>
        <v/>
      </c>
      <c r="H68" s="55" t="str">
        <f t="shared" si="0"/>
        <v/>
      </c>
      <c r="I68" s="55" t="str">
        <f t="shared" si="0"/>
        <v/>
      </c>
      <c r="J68" s="68" t="str">
        <f t="shared" si="1"/>
        <v/>
      </c>
      <c r="K68" s="55" t="str">
        <f t="shared" si="1"/>
        <v/>
      </c>
      <c r="L68" s="55" t="str">
        <f t="shared" si="1"/>
        <v/>
      </c>
      <c r="M68" s="68" t="str">
        <f t="shared" si="2"/>
        <v/>
      </c>
      <c r="N68" s="55" t="str">
        <f t="shared" si="2"/>
        <v/>
      </c>
      <c r="O68" s="55" t="str">
        <f t="shared" si="2"/>
        <v/>
      </c>
      <c r="P68" s="68" t="str">
        <f t="shared" si="3"/>
        <v/>
      </c>
      <c r="Q68" s="55" t="str">
        <f t="shared" si="3"/>
        <v/>
      </c>
      <c r="R68" s="55" t="str">
        <f t="shared" si="3"/>
        <v/>
      </c>
      <c r="S68" s="68" t="str">
        <f t="shared" si="4"/>
        <v/>
      </c>
      <c r="T68" s="55" t="str">
        <f t="shared" si="4"/>
        <v/>
      </c>
      <c r="U68" s="55" t="str">
        <f t="shared" si="4"/>
        <v/>
      </c>
      <c r="V68" s="68" t="str">
        <f t="shared" si="5"/>
        <v/>
      </c>
      <c r="W68" s="55" t="str">
        <f t="shared" si="5"/>
        <v/>
      </c>
      <c r="X68" s="55" t="str">
        <f t="shared" si="5"/>
        <v/>
      </c>
      <c r="Y68" s="68" t="str">
        <f t="shared" si="6"/>
        <v/>
      </c>
      <c r="Z68" s="55" t="str">
        <f t="shared" si="6"/>
        <v/>
      </c>
      <c r="AA68" s="55" t="str">
        <f t="shared" si="6"/>
        <v/>
      </c>
      <c r="AB68" s="68" t="str">
        <f t="shared" si="7"/>
        <v/>
      </c>
      <c r="AC68" s="55" t="str">
        <f t="shared" si="7"/>
        <v/>
      </c>
      <c r="AD68" s="55" t="str">
        <f t="shared" si="7"/>
        <v/>
      </c>
      <c r="AE68" s="68" t="str">
        <f t="shared" si="8"/>
        <v/>
      </c>
      <c r="AF68" s="55" t="str">
        <f t="shared" si="8"/>
        <v/>
      </c>
      <c r="AG68" s="69" t="str">
        <f t="shared" si="8"/>
        <v/>
      </c>
      <c r="AH68" s="4"/>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row>
    <row r="69" spans="1:83">
      <c r="A69" s="3"/>
      <c r="B69" s="54"/>
      <c r="C69" s="61"/>
      <c r="D69" s="3"/>
      <c r="E69" s="70">
        <f>E40</f>
        <v>2</v>
      </c>
      <c r="F69" s="3" t="str">
        <f>F40</f>
        <v>ヶ月</v>
      </c>
      <c r="G69" s="68" t="str">
        <f t="shared" si="0"/>
        <v/>
      </c>
      <c r="H69" s="55" t="str">
        <f t="shared" si="0"/>
        <v/>
      </c>
      <c r="I69" s="55" t="str">
        <f t="shared" si="0"/>
        <v/>
      </c>
      <c r="J69" s="68" t="str">
        <f t="shared" si="1"/>
        <v/>
      </c>
      <c r="K69" s="55" t="str">
        <f t="shared" si="1"/>
        <v/>
      </c>
      <c r="L69" s="55" t="str">
        <f t="shared" si="1"/>
        <v/>
      </c>
      <c r="M69" s="68" t="str">
        <f t="shared" si="2"/>
        <v/>
      </c>
      <c r="N69" s="55" t="str">
        <f t="shared" si="2"/>
        <v/>
      </c>
      <c r="O69" s="55" t="str">
        <f t="shared" si="2"/>
        <v/>
      </c>
      <c r="P69" s="68" t="str">
        <f t="shared" si="3"/>
        <v/>
      </c>
      <c r="Q69" s="55" t="str">
        <f t="shared" si="3"/>
        <v/>
      </c>
      <c r="R69" s="55" t="str">
        <f t="shared" si="3"/>
        <v/>
      </c>
      <c r="S69" s="68" t="str">
        <f t="shared" si="4"/>
        <v/>
      </c>
      <c r="T69" s="55" t="str">
        <f t="shared" si="4"/>
        <v/>
      </c>
      <c r="U69" s="55" t="str">
        <f t="shared" si="4"/>
        <v/>
      </c>
      <c r="V69" s="68" t="str">
        <f t="shared" si="5"/>
        <v/>
      </c>
      <c r="W69" s="55" t="str">
        <f t="shared" si="5"/>
        <v/>
      </c>
      <c r="X69" s="55" t="str">
        <f t="shared" si="5"/>
        <v/>
      </c>
      <c r="Y69" s="68" t="str">
        <f t="shared" si="6"/>
        <v/>
      </c>
      <c r="Z69" s="55" t="str">
        <f t="shared" si="6"/>
        <v/>
      </c>
      <c r="AA69" s="55" t="str">
        <f t="shared" si="6"/>
        <v/>
      </c>
      <c r="AB69" s="68" t="str">
        <f t="shared" si="7"/>
        <v/>
      </c>
      <c r="AC69" s="55" t="str">
        <f t="shared" si="7"/>
        <v/>
      </c>
      <c r="AD69" s="55" t="str">
        <f t="shared" si="7"/>
        <v/>
      </c>
      <c r="AE69" s="68" t="str">
        <f t="shared" si="8"/>
        <v/>
      </c>
      <c r="AF69" s="55" t="str">
        <f t="shared" si="8"/>
        <v/>
      </c>
      <c r="AG69" s="69" t="str">
        <f t="shared" si="8"/>
        <v/>
      </c>
      <c r="AH69" s="4"/>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row>
    <row r="70" spans="1:83">
      <c r="A70" s="3"/>
      <c r="B70" s="71"/>
      <c r="C70" s="72"/>
      <c r="D70" s="60"/>
      <c r="E70" s="60"/>
      <c r="F70" s="60"/>
      <c r="G70" s="56" t="str">
        <f t="shared" si="0"/>
        <v/>
      </c>
      <c r="H70" s="62" t="str">
        <f t="shared" si="0"/>
        <v/>
      </c>
      <c r="I70" s="62" t="str">
        <f t="shared" si="0"/>
        <v/>
      </c>
      <c r="J70" s="56" t="str">
        <f t="shared" si="1"/>
        <v/>
      </c>
      <c r="K70" s="62" t="str">
        <f t="shared" si="1"/>
        <v/>
      </c>
      <c r="L70" s="62" t="str">
        <f t="shared" si="1"/>
        <v/>
      </c>
      <c r="M70" s="56" t="str">
        <f t="shared" si="2"/>
        <v/>
      </c>
      <c r="N70" s="62" t="str">
        <f t="shared" si="2"/>
        <v/>
      </c>
      <c r="O70" s="62" t="str">
        <f t="shared" si="2"/>
        <v/>
      </c>
      <c r="P70" s="56" t="str">
        <f t="shared" si="3"/>
        <v>完了</v>
      </c>
      <c r="Q70" s="62" t="str">
        <f t="shared" si="3"/>
        <v/>
      </c>
      <c r="R70" s="62" t="str">
        <f t="shared" si="3"/>
        <v/>
      </c>
      <c r="S70" s="56" t="str">
        <f t="shared" si="4"/>
        <v/>
      </c>
      <c r="T70" s="62" t="str">
        <f t="shared" si="4"/>
        <v/>
      </c>
      <c r="U70" s="62" t="str">
        <f t="shared" si="4"/>
        <v/>
      </c>
      <c r="V70" s="56" t="str">
        <f t="shared" si="5"/>
        <v/>
      </c>
      <c r="W70" s="62" t="str">
        <f t="shared" si="5"/>
        <v/>
      </c>
      <c r="X70" s="62" t="str">
        <f t="shared" si="5"/>
        <v/>
      </c>
      <c r="Y70" s="56" t="str">
        <f t="shared" si="6"/>
        <v/>
      </c>
      <c r="Z70" s="62" t="str">
        <f t="shared" si="6"/>
        <v/>
      </c>
      <c r="AA70" s="62" t="str">
        <f t="shared" si="6"/>
        <v/>
      </c>
      <c r="AB70" s="56" t="str">
        <f t="shared" si="7"/>
        <v/>
      </c>
      <c r="AC70" s="62" t="str">
        <f t="shared" si="7"/>
        <v/>
      </c>
      <c r="AD70" s="62" t="str">
        <f t="shared" si="7"/>
        <v/>
      </c>
      <c r="AE70" s="56" t="str">
        <f t="shared" si="8"/>
        <v/>
      </c>
      <c r="AF70" s="62" t="str">
        <f t="shared" si="8"/>
        <v/>
      </c>
      <c r="AG70" s="63" t="str">
        <f t="shared" si="8"/>
        <v/>
      </c>
      <c r="AH70" s="4"/>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row>
    <row r="71" spans="1:83">
      <c r="A71" s="3"/>
      <c r="B71" s="54">
        <v>4</v>
      </c>
      <c r="C71" s="61" t="str">
        <f>C42</f>
        <v xml:space="preserve"> 工  事   監  理</v>
      </c>
      <c r="D71" s="3"/>
      <c r="E71" s="3"/>
      <c r="F71" s="3"/>
      <c r="G71" s="68" t="str">
        <f t="shared" si="0"/>
        <v>****</v>
      </c>
      <c r="H71" s="55" t="str">
        <f t="shared" si="0"/>
        <v>****</v>
      </c>
      <c r="I71" s="55" t="str">
        <f t="shared" si="0"/>
        <v>****</v>
      </c>
      <c r="J71" s="68" t="str">
        <f t="shared" si="1"/>
        <v>****</v>
      </c>
      <c r="K71" s="55" t="str">
        <f t="shared" si="1"/>
        <v>****</v>
      </c>
      <c r="L71" s="55" t="str">
        <f t="shared" si="1"/>
        <v>****</v>
      </c>
      <c r="M71" s="68" t="str">
        <f t="shared" si="2"/>
        <v>****</v>
      </c>
      <c r="N71" s="55" t="str">
        <f t="shared" si="2"/>
        <v>****</v>
      </c>
      <c r="O71" s="55" t="str">
        <f t="shared" si="2"/>
        <v>****</v>
      </c>
      <c r="P71" s="68" t="str">
        <f t="shared" si="3"/>
        <v>*□</v>
      </c>
      <c r="Q71" s="55" t="str">
        <f t="shared" si="3"/>
        <v/>
      </c>
      <c r="R71" s="55" t="str">
        <f t="shared" si="3"/>
        <v/>
      </c>
      <c r="S71" s="68" t="str">
        <f t="shared" si="4"/>
        <v/>
      </c>
      <c r="T71" s="55" t="str">
        <f t="shared" si="4"/>
        <v/>
      </c>
      <c r="U71" s="55" t="str">
        <f t="shared" si="4"/>
        <v/>
      </c>
      <c r="V71" s="68" t="str">
        <f t="shared" si="5"/>
        <v/>
      </c>
      <c r="W71" s="55" t="str">
        <f t="shared" si="5"/>
        <v/>
      </c>
      <c r="X71" s="55" t="str">
        <f t="shared" si="5"/>
        <v/>
      </c>
      <c r="Y71" s="68" t="str">
        <f t="shared" si="6"/>
        <v/>
      </c>
      <c r="Z71" s="55" t="str">
        <f t="shared" si="6"/>
        <v/>
      </c>
      <c r="AA71" s="55" t="str">
        <f t="shared" si="6"/>
        <v/>
      </c>
      <c r="AB71" s="68" t="str">
        <f t="shared" si="7"/>
        <v/>
      </c>
      <c r="AC71" s="55" t="str">
        <f t="shared" si="7"/>
        <v/>
      </c>
      <c r="AD71" s="55" t="str">
        <f t="shared" si="7"/>
        <v/>
      </c>
      <c r="AE71" s="68" t="str">
        <f t="shared" si="8"/>
        <v/>
      </c>
      <c r="AF71" s="55" t="str">
        <f t="shared" si="8"/>
        <v/>
      </c>
      <c r="AG71" s="69" t="str">
        <f t="shared" si="8"/>
        <v/>
      </c>
      <c r="AH71" s="4"/>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row>
    <row r="72" spans="1:83">
      <c r="A72" s="3"/>
      <c r="B72" s="43"/>
      <c r="C72" s="61"/>
      <c r="D72" s="3"/>
      <c r="E72" s="70">
        <f>E43</f>
        <v>6.6666666666666679</v>
      </c>
      <c r="F72" s="3" t="str">
        <f>F43</f>
        <v>ヶ月</v>
      </c>
      <c r="G72" s="68" t="str">
        <f t="shared" si="0"/>
        <v/>
      </c>
      <c r="H72" s="55" t="str">
        <f t="shared" si="0"/>
        <v/>
      </c>
      <c r="I72" s="55" t="str">
        <f t="shared" si="0"/>
        <v/>
      </c>
      <c r="J72" s="68" t="str">
        <f t="shared" si="1"/>
        <v/>
      </c>
      <c r="K72" s="55" t="str">
        <f t="shared" si="1"/>
        <v/>
      </c>
      <c r="L72" s="55" t="str">
        <f t="shared" si="1"/>
        <v/>
      </c>
      <c r="M72" s="68" t="str">
        <f t="shared" si="2"/>
        <v/>
      </c>
      <c r="N72" s="55" t="str">
        <f t="shared" si="2"/>
        <v/>
      </c>
      <c r="O72" s="55" t="str">
        <f t="shared" si="2"/>
        <v/>
      </c>
      <c r="P72" s="68">
        <f t="shared" si="3"/>
        <v>5</v>
      </c>
      <c r="Q72" s="55" t="str">
        <f t="shared" si="3"/>
        <v/>
      </c>
      <c r="R72" s="55" t="str">
        <f t="shared" si="3"/>
        <v/>
      </c>
      <c r="S72" s="68" t="str">
        <f t="shared" si="4"/>
        <v/>
      </c>
      <c r="T72" s="55" t="str">
        <f t="shared" si="4"/>
        <v/>
      </c>
      <c r="U72" s="55" t="str">
        <f t="shared" si="4"/>
        <v/>
      </c>
      <c r="V72" s="68" t="str">
        <f t="shared" si="5"/>
        <v/>
      </c>
      <c r="W72" s="55" t="str">
        <f t="shared" si="5"/>
        <v/>
      </c>
      <c r="X72" s="55" t="str">
        <f t="shared" si="5"/>
        <v/>
      </c>
      <c r="Y72" s="68" t="str">
        <f t="shared" si="6"/>
        <v/>
      </c>
      <c r="Z72" s="55" t="str">
        <f t="shared" si="6"/>
        <v/>
      </c>
      <c r="AA72" s="55" t="str">
        <f t="shared" si="6"/>
        <v/>
      </c>
      <c r="AB72" s="68" t="str">
        <f t="shared" si="7"/>
        <v/>
      </c>
      <c r="AC72" s="55" t="str">
        <f t="shared" si="7"/>
        <v/>
      </c>
      <c r="AD72" s="55" t="str">
        <f t="shared" si="7"/>
        <v/>
      </c>
      <c r="AE72" s="68" t="str">
        <f t="shared" si="8"/>
        <v/>
      </c>
      <c r="AF72" s="55" t="str">
        <f t="shared" si="8"/>
        <v/>
      </c>
      <c r="AG72" s="69" t="str">
        <f t="shared" si="8"/>
        <v/>
      </c>
      <c r="AH72" s="4"/>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row>
    <row r="73" spans="1:83">
      <c r="A73" s="3"/>
      <c r="B73" s="74"/>
      <c r="C73" s="72"/>
      <c r="D73" s="60"/>
      <c r="E73" s="60"/>
      <c r="F73" s="60"/>
      <c r="G73" s="56" t="str">
        <f t="shared" si="0"/>
        <v/>
      </c>
      <c r="H73" s="62" t="str">
        <f t="shared" si="0"/>
        <v/>
      </c>
      <c r="I73" s="62" t="str">
        <f t="shared" si="0"/>
        <v/>
      </c>
      <c r="J73" s="56" t="str">
        <f t="shared" si="1"/>
        <v/>
      </c>
      <c r="K73" s="62" t="str">
        <f t="shared" si="1"/>
        <v/>
      </c>
      <c r="L73" s="62" t="str">
        <f t="shared" si="1"/>
        <v/>
      </c>
      <c r="M73" s="56" t="str">
        <f t="shared" si="2"/>
        <v/>
      </c>
      <c r="N73" s="62" t="str">
        <f t="shared" si="2"/>
        <v/>
      </c>
      <c r="O73" s="62" t="str">
        <f t="shared" si="2"/>
        <v/>
      </c>
      <c r="P73" s="56" t="str">
        <f t="shared" si="3"/>
        <v>完了</v>
      </c>
      <c r="Q73" s="62" t="str">
        <f t="shared" si="3"/>
        <v/>
      </c>
      <c r="R73" s="62" t="str">
        <f t="shared" si="3"/>
        <v/>
      </c>
      <c r="S73" s="56" t="str">
        <f t="shared" si="4"/>
        <v/>
      </c>
      <c r="T73" s="62" t="str">
        <f t="shared" si="4"/>
        <v/>
      </c>
      <c r="U73" s="62" t="str">
        <f t="shared" si="4"/>
        <v/>
      </c>
      <c r="V73" s="56" t="str">
        <f t="shared" si="5"/>
        <v/>
      </c>
      <c r="W73" s="62" t="str">
        <f t="shared" si="5"/>
        <v/>
      </c>
      <c r="X73" s="62" t="str">
        <f t="shared" si="5"/>
        <v/>
      </c>
      <c r="Y73" s="56" t="str">
        <f t="shared" si="6"/>
        <v/>
      </c>
      <c r="Z73" s="62" t="str">
        <f t="shared" si="6"/>
        <v/>
      </c>
      <c r="AA73" s="62" t="str">
        <f t="shared" si="6"/>
        <v/>
      </c>
      <c r="AB73" s="56" t="str">
        <f t="shared" si="7"/>
        <v/>
      </c>
      <c r="AC73" s="62" t="str">
        <f t="shared" si="7"/>
        <v/>
      </c>
      <c r="AD73" s="62" t="str">
        <f t="shared" si="7"/>
        <v/>
      </c>
      <c r="AE73" s="56" t="str">
        <f t="shared" si="8"/>
        <v/>
      </c>
      <c r="AF73" s="62" t="str">
        <f t="shared" si="8"/>
        <v/>
      </c>
      <c r="AG73" s="63" t="str">
        <f t="shared" si="8"/>
        <v/>
      </c>
      <c r="AH73" s="4"/>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row>
    <row r="74" spans="1:83">
      <c r="A74" s="3"/>
      <c r="B74" s="54">
        <v>5</v>
      </c>
      <c r="C74" s="61" t="str">
        <f>C45</f>
        <v xml:space="preserve"> 申 請 等  業 務</v>
      </c>
      <c r="D74" s="3"/>
      <c r="E74" s="3"/>
      <c r="F74" s="3"/>
      <c r="G74" s="68" t="str">
        <f t="shared" si="0"/>
        <v>****</v>
      </c>
      <c r="H74" s="55" t="str">
        <f t="shared" si="0"/>
        <v>****</v>
      </c>
      <c r="I74" s="55" t="str">
        <f t="shared" si="0"/>
        <v>****</v>
      </c>
      <c r="J74" s="68" t="str">
        <f t="shared" si="1"/>
        <v>****</v>
      </c>
      <c r="K74" s="55" t="str">
        <f t="shared" si="1"/>
        <v>****</v>
      </c>
      <c r="L74" s="55" t="str">
        <f t="shared" si="1"/>
        <v>****</v>
      </c>
      <c r="M74" s="68" t="str">
        <f t="shared" si="2"/>
        <v>****</v>
      </c>
      <c r="N74" s="55" t="str">
        <f t="shared" si="2"/>
        <v>****</v>
      </c>
      <c r="O74" s="55" t="str">
        <f t="shared" si="2"/>
        <v>****</v>
      </c>
      <c r="P74" s="68" t="str">
        <f t="shared" si="3"/>
        <v>*□</v>
      </c>
      <c r="Q74" s="55" t="str">
        <f t="shared" si="3"/>
        <v/>
      </c>
      <c r="R74" s="55" t="str">
        <f t="shared" si="3"/>
        <v/>
      </c>
      <c r="S74" s="68" t="str">
        <f t="shared" si="4"/>
        <v/>
      </c>
      <c r="T74" s="55" t="str">
        <f t="shared" si="4"/>
        <v/>
      </c>
      <c r="U74" s="55" t="str">
        <f t="shared" si="4"/>
        <v/>
      </c>
      <c r="V74" s="68" t="str">
        <f t="shared" si="5"/>
        <v/>
      </c>
      <c r="W74" s="55" t="str">
        <f t="shared" si="5"/>
        <v/>
      </c>
      <c r="X74" s="55" t="str">
        <f t="shared" si="5"/>
        <v/>
      </c>
      <c r="Y74" s="68" t="str">
        <f t="shared" si="6"/>
        <v/>
      </c>
      <c r="Z74" s="55" t="str">
        <f t="shared" si="6"/>
        <v/>
      </c>
      <c r="AA74" s="55" t="str">
        <f t="shared" si="6"/>
        <v/>
      </c>
      <c r="AB74" s="68" t="str">
        <f t="shared" si="7"/>
        <v/>
      </c>
      <c r="AC74" s="55" t="str">
        <f t="shared" si="7"/>
        <v/>
      </c>
      <c r="AD74" s="55" t="str">
        <f t="shared" si="7"/>
        <v/>
      </c>
      <c r="AE74" s="68" t="str">
        <f t="shared" si="8"/>
        <v/>
      </c>
      <c r="AF74" s="55" t="str">
        <f t="shared" si="8"/>
        <v/>
      </c>
      <c r="AG74" s="69" t="str">
        <f t="shared" si="8"/>
        <v/>
      </c>
      <c r="AH74" s="4"/>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row>
    <row r="75" spans="1:83">
      <c r="A75" s="3"/>
      <c r="B75" s="43"/>
      <c r="C75" s="61"/>
      <c r="D75" s="70"/>
      <c r="E75" s="70">
        <f>E46</f>
        <v>8.6666666666666679</v>
      </c>
      <c r="F75" s="3" t="str">
        <f>F46</f>
        <v>ヶ月</v>
      </c>
      <c r="G75" s="68" t="str">
        <f t="shared" si="0"/>
        <v/>
      </c>
      <c r="H75" s="55" t="str">
        <f t="shared" si="0"/>
        <v/>
      </c>
      <c r="I75" s="55" t="str">
        <f t="shared" si="0"/>
        <v/>
      </c>
      <c r="J75" s="68" t="str">
        <f t="shared" si="1"/>
        <v/>
      </c>
      <c r="K75" s="55" t="str">
        <f t="shared" si="1"/>
        <v/>
      </c>
      <c r="L75" s="55" t="str">
        <f t="shared" si="1"/>
        <v/>
      </c>
      <c r="M75" s="68" t="str">
        <f t="shared" si="2"/>
        <v/>
      </c>
      <c r="N75" s="55" t="str">
        <f t="shared" si="2"/>
        <v/>
      </c>
      <c r="O75" s="55" t="str">
        <f t="shared" si="2"/>
        <v/>
      </c>
      <c r="P75" s="68">
        <f t="shared" si="3"/>
        <v>5</v>
      </c>
      <c r="Q75" s="55" t="str">
        <f t="shared" si="3"/>
        <v/>
      </c>
      <c r="R75" s="55" t="str">
        <f t="shared" si="3"/>
        <v/>
      </c>
      <c r="S75" s="68" t="str">
        <f t="shared" si="4"/>
        <v/>
      </c>
      <c r="T75" s="55" t="str">
        <f t="shared" si="4"/>
        <v/>
      </c>
      <c r="U75" s="55" t="str">
        <f t="shared" si="4"/>
        <v/>
      </c>
      <c r="V75" s="68" t="str">
        <f t="shared" si="5"/>
        <v/>
      </c>
      <c r="W75" s="55" t="str">
        <f t="shared" si="5"/>
        <v/>
      </c>
      <c r="X75" s="55" t="str">
        <f t="shared" si="5"/>
        <v/>
      </c>
      <c r="Y75" s="68" t="str">
        <f t="shared" si="6"/>
        <v/>
      </c>
      <c r="Z75" s="55" t="str">
        <f t="shared" si="6"/>
        <v/>
      </c>
      <c r="AA75" s="55" t="str">
        <f t="shared" si="6"/>
        <v/>
      </c>
      <c r="AB75" s="68" t="str">
        <f t="shared" si="7"/>
        <v/>
      </c>
      <c r="AC75" s="55" t="str">
        <f t="shared" si="7"/>
        <v/>
      </c>
      <c r="AD75" s="55" t="str">
        <f t="shared" si="7"/>
        <v/>
      </c>
      <c r="AE75" s="68" t="str">
        <f t="shared" si="8"/>
        <v/>
      </c>
      <c r="AF75" s="55" t="str">
        <f t="shared" si="8"/>
        <v/>
      </c>
      <c r="AG75" s="69" t="str">
        <f t="shared" si="8"/>
        <v/>
      </c>
      <c r="AH75" s="4"/>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row>
    <row r="76" spans="1:83">
      <c r="A76" s="3"/>
      <c r="B76" s="74"/>
      <c r="C76" s="72"/>
      <c r="D76" s="60"/>
      <c r="E76" s="60"/>
      <c r="F76" s="60"/>
      <c r="G76" s="56" t="str">
        <f t="shared" si="0"/>
        <v/>
      </c>
      <c r="H76" s="62" t="str">
        <f t="shared" si="0"/>
        <v/>
      </c>
      <c r="I76" s="62" t="str">
        <f t="shared" si="0"/>
        <v/>
      </c>
      <c r="J76" s="56" t="str">
        <f t="shared" si="1"/>
        <v/>
      </c>
      <c r="K76" s="62" t="str">
        <f t="shared" si="1"/>
        <v/>
      </c>
      <c r="L76" s="62" t="str">
        <f t="shared" si="1"/>
        <v/>
      </c>
      <c r="M76" s="56" t="str">
        <f t="shared" si="2"/>
        <v/>
      </c>
      <c r="N76" s="62" t="str">
        <f t="shared" si="2"/>
        <v/>
      </c>
      <c r="O76" s="62" t="str">
        <f t="shared" si="2"/>
        <v/>
      </c>
      <c r="P76" s="56" t="str">
        <f t="shared" si="3"/>
        <v>竣工</v>
      </c>
      <c r="Q76" s="62" t="str">
        <f t="shared" si="3"/>
        <v/>
      </c>
      <c r="R76" s="62" t="str">
        <f t="shared" si="3"/>
        <v/>
      </c>
      <c r="S76" s="56" t="str">
        <f t="shared" si="4"/>
        <v/>
      </c>
      <c r="T76" s="62" t="str">
        <f t="shared" si="4"/>
        <v/>
      </c>
      <c r="U76" s="62" t="str">
        <f t="shared" si="4"/>
        <v/>
      </c>
      <c r="V76" s="56" t="str">
        <f t="shared" si="5"/>
        <v/>
      </c>
      <c r="W76" s="62" t="str">
        <f t="shared" si="5"/>
        <v/>
      </c>
      <c r="X76" s="62" t="str">
        <f t="shared" si="5"/>
        <v/>
      </c>
      <c r="Y76" s="56" t="str">
        <f t="shared" si="6"/>
        <v/>
      </c>
      <c r="Z76" s="62" t="str">
        <f t="shared" si="6"/>
        <v/>
      </c>
      <c r="AA76" s="62" t="str">
        <f t="shared" si="6"/>
        <v/>
      </c>
      <c r="AB76" s="56" t="str">
        <f t="shared" si="7"/>
        <v/>
      </c>
      <c r="AC76" s="62" t="str">
        <f t="shared" si="7"/>
        <v/>
      </c>
      <c r="AD76" s="62" t="str">
        <f t="shared" si="7"/>
        <v/>
      </c>
      <c r="AE76" s="56" t="str">
        <f t="shared" si="8"/>
        <v/>
      </c>
      <c r="AF76" s="62" t="str">
        <f t="shared" si="8"/>
        <v/>
      </c>
      <c r="AG76" s="63" t="str">
        <f t="shared" si="8"/>
        <v/>
      </c>
      <c r="AH76" s="4"/>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row>
    <row r="77" spans="1:83">
      <c r="A77" s="3"/>
      <c r="B77" s="54">
        <v>6</v>
      </c>
      <c r="C77" s="61" t="str">
        <f>C48</f>
        <v xml:space="preserve"> 工          事</v>
      </c>
      <c r="E77" s="3"/>
      <c r="F77" s="3"/>
      <c r="G77" s="68" t="str">
        <f t="shared" si="0"/>
        <v>****</v>
      </c>
      <c r="H77" s="55" t="str">
        <f t="shared" si="0"/>
        <v>****</v>
      </c>
      <c r="I77" s="55" t="str">
        <f t="shared" si="0"/>
        <v>****</v>
      </c>
      <c r="J77" s="68" t="str">
        <f t="shared" si="1"/>
        <v>****</v>
      </c>
      <c r="K77" s="55" t="str">
        <f t="shared" si="1"/>
        <v>****</v>
      </c>
      <c r="L77" s="55" t="str">
        <f t="shared" si="1"/>
        <v>****</v>
      </c>
      <c r="M77" s="68" t="str">
        <f t="shared" si="2"/>
        <v>****</v>
      </c>
      <c r="N77" s="55" t="str">
        <f t="shared" si="2"/>
        <v>****</v>
      </c>
      <c r="O77" s="55" t="str">
        <f t="shared" si="2"/>
        <v>****</v>
      </c>
      <c r="P77" s="68" t="str">
        <f t="shared" si="3"/>
        <v>*□</v>
      </c>
      <c r="Q77" s="55" t="str">
        <f t="shared" si="3"/>
        <v/>
      </c>
      <c r="R77" s="55" t="str">
        <f t="shared" si="3"/>
        <v/>
      </c>
      <c r="S77" s="68" t="str">
        <f t="shared" si="4"/>
        <v/>
      </c>
      <c r="T77" s="55" t="str">
        <f t="shared" si="4"/>
        <v/>
      </c>
      <c r="U77" s="55" t="str">
        <f t="shared" si="4"/>
        <v/>
      </c>
      <c r="V77" s="68" t="str">
        <f t="shared" si="5"/>
        <v/>
      </c>
      <c r="W77" s="55" t="str">
        <f t="shared" si="5"/>
        <v/>
      </c>
      <c r="X77" s="55" t="str">
        <f t="shared" si="5"/>
        <v/>
      </c>
      <c r="Y77" s="68" t="str">
        <f t="shared" si="6"/>
        <v/>
      </c>
      <c r="Z77" s="55" t="str">
        <f t="shared" si="6"/>
        <v/>
      </c>
      <c r="AA77" s="55" t="str">
        <f t="shared" si="6"/>
        <v/>
      </c>
      <c r="AB77" s="68" t="str">
        <f t="shared" si="7"/>
        <v/>
      </c>
      <c r="AC77" s="55" t="str">
        <f t="shared" si="7"/>
        <v/>
      </c>
      <c r="AD77" s="55" t="str">
        <f t="shared" si="7"/>
        <v/>
      </c>
      <c r="AE77" s="68" t="str">
        <f t="shared" si="8"/>
        <v/>
      </c>
      <c r="AF77" s="55" t="str">
        <f t="shared" si="8"/>
        <v/>
      </c>
      <c r="AG77" s="69" t="str">
        <f t="shared" si="8"/>
        <v/>
      </c>
      <c r="AH77" s="4"/>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row>
    <row r="78" spans="1:83" ht="16.5" thickBot="1">
      <c r="A78" s="3"/>
      <c r="B78" s="75"/>
      <c r="C78" s="76"/>
      <c r="E78" s="77">
        <f>E49</f>
        <v>6.0000000000000018</v>
      </c>
      <c r="F78" s="85" t="str">
        <f>F49</f>
        <v>ヶ月</v>
      </c>
      <c r="G78" s="79" t="str">
        <f t="shared" si="0"/>
        <v/>
      </c>
      <c r="H78" s="80" t="str">
        <f t="shared" si="0"/>
        <v/>
      </c>
      <c r="I78" s="80" t="str">
        <f t="shared" si="0"/>
        <v/>
      </c>
      <c r="J78" s="79" t="str">
        <f t="shared" si="1"/>
        <v/>
      </c>
      <c r="K78" s="80" t="str">
        <f t="shared" si="1"/>
        <v/>
      </c>
      <c r="L78" s="80" t="str">
        <f t="shared" si="1"/>
        <v/>
      </c>
      <c r="M78" s="79" t="str">
        <f t="shared" si="2"/>
        <v/>
      </c>
      <c r="N78" s="80" t="str">
        <f t="shared" si="2"/>
        <v/>
      </c>
      <c r="O78" s="80" t="str">
        <f t="shared" si="2"/>
        <v/>
      </c>
      <c r="P78" s="79">
        <f t="shared" si="3"/>
        <v>5</v>
      </c>
      <c r="Q78" s="80" t="str">
        <f t="shared" si="3"/>
        <v/>
      </c>
      <c r="R78" s="80" t="str">
        <f t="shared" si="3"/>
        <v/>
      </c>
      <c r="S78" s="79" t="str">
        <f t="shared" si="4"/>
        <v/>
      </c>
      <c r="T78" s="80" t="str">
        <f t="shared" si="4"/>
        <v/>
      </c>
      <c r="U78" s="80" t="str">
        <f t="shared" si="4"/>
        <v/>
      </c>
      <c r="V78" s="79" t="str">
        <f t="shared" si="5"/>
        <v/>
      </c>
      <c r="W78" s="80" t="str">
        <f t="shared" si="5"/>
        <v/>
      </c>
      <c r="X78" s="80" t="str">
        <f t="shared" si="5"/>
        <v/>
      </c>
      <c r="Y78" s="79" t="str">
        <f t="shared" si="6"/>
        <v/>
      </c>
      <c r="Z78" s="80" t="str">
        <f t="shared" si="6"/>
        <v/>
      </c>
      <c r="AA78" s="80" t="str">
        <f t="shared" si="6"/>
        <v/>
      </c>
      <c r="AB78" s="79" t="str">
        <f t="shared" si="7"/>
        <v/>
      </c>
      <c r="AC78" s="80" t="str">
        <f t="shared" si="7"/>
        <v/>
      </c>
      <c r="AD78" s="80" t="str">
        <f t="shared" si="7"/>
        <v/>
      </c>
      <c r="AE78" s="79" t="str">
        <f t="shared" si="8"/>
        <v/>
      </c>
      <c r="AF78" s="80" t="str">
        <f t="shared" si="8"/>
        <v/>
      </c>
      <c r="AG78" s="81" t="str">
        <f t="shared" si="8"/>
        <v/>
      </c>
      <c r="AH78" s="4"/>
      <c r="AI78" s="3" t="str">
        <f>BJ49</f>
        <v/>
      </c>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row>
    <row r="79" spans="1:83">
      <c r="A79" s="3"/>
      <c r="B79" s="37"/>
      <c r="C79" s="40"/>
      <c r="D79" s="37"/>
      <c r="E79" s="37"/>
      <c r="F79" s="37"/>
      <c r="G79" s="39" t="s">
        <v>68</v>
      </c>
      <c r="H79" s="40"/>
      <c r="I79" s="40"/>
      <c r="J79" s="40"/>
      <c r="K79" s="40"/>
      <c r="L79" s="40"/>
      <c r="M79" s="40"/>
      <c r="N79" s="40"/>
      <c r="O79" s="40"/>
      <c r="P79" s="40"/>
      <c r="Q79" s="40"/>
      <c r="R79" s="40"/>
      <c r="S79" s="40"/>
      <c r="T79" s="40"/>
      <c r="U79" s="40"/>
      <c r="V79" s="40"/>
      <c r="W79" s="40"/>
      <c r="X79" s="40"/>
      <c r="Y79" s="40"/>
      <c r="Z79" s="40"/>
      <c r="AA79" s="40"/>
      <c r="AB79" s="40"/>
      <c r="AC79" s="40"/>
      <c r="AD79" s="173" t="str">
        <f>+AC2</f>
        <v>No.240602-001</v>
      </c>
      <c r="AE79" s="173"/>
      <c r="AF79" s="173"/>
      <c r="AG79" s="173"/>
      <c r="AH79" s="4"/>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row>
    <row r="80" spans="1:83">
      <c r="A80" s="3"/>
      <c r="B80" s="3"/>
      <c r="C80" s="3"/>
      <c r="D80" s="3"/>
      <c r="E80" s="3"/>
      <c r="F80" s="3"/>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row>
    <row r="81" spans="1:83">
      <c r="A81" s="3"/>
      <c r="B81" s="3"/>
      <c r="C81" s="3"/>
      <c r="D81" s="3"/>
      <c r="E81" s="3"/>
      <c r="F81" s="3"/>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row>
    <row r="82" spans="1:83">
      <c r="A82" s="3"/>
      <c r="B82" s="3"/>
      <c r="C82" s="3"/>
      <c r="D82" s="3"/>
      <c r="E82" s="3"/>
      <c r="F82" s="3"/>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row>
    <row r="83" spans="1:83">
      <c r="A83" s="3"/>
      <c r="B83" s="3"/>
      <c r="C83" s="3"/>
      <c r="D83" s="3"/>
      <c r="E83" s="3"/>
      <c r="F83" s="3"/>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row>
    <row r="84" spans="1:83">
      <c r="A84" s="3"/>
      <c r="B84" s="3"/>
      <c r="C84" s="3"/>
      <c r="D84" s="3"/>
      <c r="E84" s="3"/>
      <c r="F84" s="3"/>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row>
    <row r="85" spans="1:83">
      <c r="A85" s="3"/>
      <c r="B85" s="3"/>
      <c r="C85" s="3"/>
      <c r="D85" s="3"/>
      <c r="E85" s="3"/>
      <c r="F85" s="3"/>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row>
    <row r="86" spans="1:83">
      <c r="A86" s="3"/>
      <c r="B86" s="3"/>
      <c r="C86" s="3"/>
      <c r="D86" s="3"/>
      <c r="E86" s="3"/>
      <c r="F86" s="3"/>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row>
    <row r="87" spans="1:83">
      <c r="A87" s="3"/>
      <c r="B87" s="3"/>
      <c r="C87" s="3"/>
      <c r="D87" s="3"/>
      <c r="E87" s="3"/>
      <c r="F87" s="3"/>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row>
    <row r="88" spans="1:83">
      <c r="A88" s="3"/>
      <c r="B88" s="3"/>
      <c r="C88" s="3"/>
      <c r="D88" s="3"/>
      <c r="E88" s="3"/>
      <c r="F88" s="3"/>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row>
    <row r="89" spans="1:83">
      <c r="A89" s="3"/>
      <c r="B89" s="3"/>
      <c r="C89" s="3"/>
      <c r="D89" s="3"/>
      <c r="E89" s="3"/>
      <c r="F89" s="3"/>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row>
  </sheetData>
  <sheetProtection algorithmName="SHA-512" hashValue="BQmXyiXoDSwK6z+Ti2koZmwtVjWtogF2vISVpu9stkSk93bs737TbpMUxLDl4cFO1P8l0KUxYxY/hWG9kUU36w==" saltValue="1ntZXRR3hKGMHJ+bcNIfKw==" spinCount="100000" sheet="1" formatCells="0" formatColumns="0" formatRows="0" insertColumns="0" insertRows="0"/>
  <mergeCells count="16">
    <mergeCell ref="AD79:AG79"/>
    <mergeCell ref="D5:M5"/>
    <mergeCell ref="P5:R5"/>
    <mergeCell ref="V5:Y5"/>
    <mergeCell ref="AE27:AG27"/>
    <mergeCell ref="V27:AD27"/>
    <mergeCell ref="G27:I27"/>
    <mergeCell ref="J27:U27"/>
    <mergeCell ref="C10:E11"/>
    <mergeCell ref="C27:F27"/>
    <mergeCell ref="AC5:AF5"/>
    <mergeCell ref="AC2:AG2"/>
    <mergeCell ref="B2:H2"/>
    <mergeCell ref="M2:Y2"/>
    <mergeCell ref="J2:L2"/>
    <mergeCell ref="AI25:AP25"/>
  </mergeCells>
  <phoneticPr fontId="7"/>
  <printOptions gridLinesSet="0"/>
  <pageMargins left="0.59055118110236227" right="0.19685039370078741" top="0.78740157480314965" bottom="0.39370078740157483" header="0.51181102362204722" footer="0.51181102362204722"/>
  <pageSetup paperSize="9" scale="75" orientation="landscape" horizontalDpi="300" verticalDpi="300"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3F9A8F32-7996-4E9E-9E6C-A97270AE7CF7}">
            <xm:f>'system-2'!$E$21=0</xm:f>
            <x14:dxf>
              <fill>
                <patternFill patternType="lightUp"/>
              </fill>
            </x14:dxf>
          </x14:cfRule>
          <xm:sqref>B25:AG79</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P102"/>
  <sheetViews>
    <sheetView showGridLines="0" zoomScale="75" workbookViewId="0">
      <selection activeCell="O28" sqref="O28"/>
    </sheetView>
  </sheetViews>
  <sheetFormatPr defaultRowHeight="15.75"/>
  <cols>
    <col min="1" max="1" width="8" customWidth="1"/>
    <col min="2" max="2" width="16" customWidth="1"/>
    <col min="3" max="7" width="4" customWidth="1"/>
    <col min="8" max="8" width="3" customWidth="1"/>
    <col min="9" max="13" width="4" customWidth="1"/>
    <col min="14" max="14" width="6" customWidth="1"/>
    <col min="15" max="15" width="4" customWidth="1"/>
    <col min="16" max="16" width="24" customWidth="1"/>
    <col min="17" max="17" width="12" customWidth="1"/>
    <col min="20" max="20" width="8.375" customWidth="1"/>
    <col min="21" max="21" width="4" customWidth="1"/>
    <col min="22" max="22" width="7" customWidth="1"/>
    <col min="23" max="23" width="13.375" customWidth="1"/>
    <col min="24" max="24" width="8" customWidth="1"/>
    <col min="25" max="51" width="4.875" style="2" customWidth="1"/>
    <col min="52" max="96" width="4.875" customWidth="1"/>
    <col min="97" max="139" width="4" customWidth="1"/>
  </cols>
  <sheetData>
    <row r="1" spans="1:100">
      <c r="A1" s="86" t="s">
        <v>0</v>
      </c>
      <c r="B1" s="86"/>
      <c r="C1" s="86"/>
      <c r="D1" s="86"/>
      <c r="E1" s="86"/>
      <c r="F1" s="86"/>
      <c r="G1" s="86"/>
      <c r="H1" s="86"/>
      <c r="I1" s="86"/>
      <c r="J1" s="86"/>
      <c r="K1" s="86"/>
      <c r="L1" s="86"/>
      <c r="M1" s="86"/>
      <c r="N1" s="86"/>
      <c r="O1" s="3"/>
      <c r="P1" s="3"/>
      <c r="Q1" s="3"/>
      <c r="R1" s="3"/>
      <c r="S1" s="3"/>
      <c r="T1" s="3"/>
      <c r="U1" s="3"/>
      <c r="V1" s="3"/>
      <c r="W1" s="3"/>
      <c r="X1" s="3"/>
      <c r="Y1" s="4"/>
      <c r="Z1" s="4"/>
      <c r="AA1" s="4"/>
      <c r="AB1" s="4"/>
      <c r="AC1" s="4"/>
      <c r="AD1" s="4"/>
      <c r="AE1" s="4"/>
      <c r="AF1" s="4"/>
      <c r="AG1" s="4"/>
      <c r="AH1" s="4"/>
      <c r="AI1" s="4"/>
      <c r="AJ1" s="4"/>
      <c r="AK1" s="4"/>
      <c r="AL1" s="4"/>
      <c r="AM1" s="4"/>
      <c r="AN1" s="4"/>
      <c r="AO1" s="4"/>
      <c r="AP1" s="4"/>
      <c r="AQ1" s="4"/>
      <c r="AR1" s="4"/>
      <c r="AS1" s="4"/>
      <c r="AT1" s="4"/>
      <c r="AU1" s="4"/>
      <c r="AV1" s="4"/>
      <c r="AW1" s="4"/>
      <c r="AX1" s="4"/>
      <c r="AY1" s="4"/>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row>
    <row r="2" spans="1:100">
      <c r="A2" s="86"/>
      <c r="B2" s="86"/>
      <c r="C2" s="86"/>
      <c r="D2" s="86"/>
      <c r="E2" s="86"/>
      <c r="F2" s="86"/>
      <c r="G2" s="86"/>
      <c r="H2" s="86"/>
      <c r="I2" s="86" t="s">
        <v>1</v>
      </c>
      <c r="J2" s="86"/>
      <c r="K2" s="86" t="s">
        <v>2</v>
      </c>
      <c r="L2" s="86"/>
      <c r="M2" s="86"/>
      <c r="N2" s="3"/>
      <c r="O2" s="3"/>
      <c r="P2" s="86" t="s">
        <v>3</v>
      </c>
      <c r="Q2" s="53" t="s">
        <v>4</v>
      </c>
      <c r="R2" s="49"/>
      <c r="S2" s="49"/>
      <c r="T2" s="45"/>
      <c r="U2" s="3"/>
      <c r="V2" s="3"/>
      <c r="W2" s="3"/>
      <c r="X2" s="3"/>
      <c r="Y2" s="4"/>
      <c r="Z2" s="4"/>
      <c r="AA2" s="4"/>
      <c r="AB2" s="4"/>
      <c r="AC2" s="4"/>
      <c r="AD2" s="4"/>
      <c r="AE2" s="4"/>
      <c r="AF2" s="4"/>
      <c r="AG2" s="4"/>
      <c r="AH2" s="4"/>
      <c r="AI2" s="4"/>
      <c r="AJ2" s="4"/>
      <c r="AK2" s="4"/>
      <c r="AL2" s="4"/>
      <c r="AM2" s="4"/>
      <c r="AN2" s="4"/>
      <c r="AO2" s="4"/>
      <c r="AP2" s="4"/>
      <c r="AQ2" s="4"/>
      <c r="AR2" s="4"/>
      <c r="AS2" s="4"/>
      <c r="AT2" s="4"/>
      <c r="AU2" s="4"/>
      <c r="AV2" s="4"/>
      <c r="AW2" s="4"/>
      <c r="AX2" s="4"/>
      <c r="AY2" s="4"/>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row>
    <row r="3" spans="1:100">
      <c r="A3" s="3" t="s">
        <v>5</v>
      </c>
      <c r="B3" s="87">
        <f>+工程表!P5</f>
        <v>240602</v>
      </c>
      <c r="C3" s="45"/>
      <c r="D3" s="3"/>
      <c r="E3" s="3"/>
      <c r="F3" s="3"/>
      <c r="G3" s="3"/>
      <c r="H3" s="3"/>
      <c r="I3" s="3"/>
      <c r="J3" s="3"/>
      <c r="K3" s="3"/>
      <c r="L3" s="3"/>
      <c r="M3" s="3"/>
      <c r="N3" s="3"/>
      <c r="O3" s="3"/>
      <c r="P3" s="3"/>
      <c r="Q3" s="49"/>
      <c r="R3" s="49"/>
      <c r="S3" s="49"/>
      <c r="T3" s="3"/>
      <c r="U3" s="3"/>
      <c r="V3" s="3" t="s">
        <v>6</v>
      </c>
      <c r="W3" s="3"/>
      <c r="X3" s="3"/>
      <c r="Y3" s="4"/>
      <c r="Z3" s="4"/>
      <c r="AA3" s="4"/>
      <c r="AB3" s="4"/>
      <c r="AC3" s="4"/>
      <c r="AD3" s="4"/>
      <c r="AE3" s="4"/>
      <c r="AF3" s="4"/>
      <c r="AG3" s="4"/>
      <c r="AH3" s="4"/>
      <c r="AI3" s="4"/>
      <c r="AJ3" s="4"/>
      <c r="AK3" s="4"/>
      <c r="AL3" s="4"/>
      <c r="AM3" s="4"/>
      <c r="AN3" s="4"/>
      <c r="AO3" s="4"/>
      <c r="AP3" s="4"/>
      <c r="AQ3" s="4"/>
      <c r="AR3" s="4"/>
      <c r="AS3" s="4"/>
      <c r="AT3" s="4"/>
      <c r="AU3" s="4"/>
      <c r="AV3" s="4"/>
      <c r="AW3" s="4"/>
      <c r="AX3" s="4"/>
      <c r="AY3" s="4"/>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row>
    <row r="4" spans="1:100">
      <c r="A4" s="3"/>
      <c r="B4" s="49"/>
      <c r="C4" s="3"/>
      <c r="D4" s="3"/>
      <c r="E4" s="3"/>
      <c r="F4" s="3"/>
      <c r="G4" s="3"/>
      <c r="H4" s="3"/>
      <c r="I4" s="3"/>
      <c r="J4" s="3"/>
      <c r="K4" s="3" t="s">
        <v>7</v>
      </c>
      <c r="L4" s="3"/>
      <c r="M4" s="3"/>
      <c r="N4" s="88">
        <f>+工程表!D9</f>
        <v>24</v>
      </c>
      <c r="O4" s="45"/>
      <c r="P4" s="3" t="s">
        <v>8</v>
      </c>
      <c r="Q4" s="50" t="s">
        <v>9</v>
      </c>
      <c r="R4" s="49" t="s">
        <v>10</v>
      </c>
      <c r="S4" s="51" t="s">
        <v>11</v>
      </c>
      <c r="T4" s="51" t="s">
        <v>12</v>
      </c>
      <c r="U4" s="68"/>
      <c r="V4" s="4"/>
      <c r="W4" s="3"/>
      <c r="X4" s="4" t="str">
        <f>X42</f>
        <v>年</v>
      </c>
      <c r="Y4" s="55">
        <f>$N$4</f>
        <v>24</v>
      </c>
      <c r="Z4" s="4">
        <f>Y4</f>
        <v>24</v>
      </c>
      <c r="AA4" s="4">
        <f>Y4</f>
        <v>24</v>
      </c>
      <c r="AB4" s="4">
        <f t="shared" ref="AB4:AK4" si="0">IF(Y5=12,Y4+1,Y4)</f>
        <v>24</v>
      </c>
      <c r="AC4" s="4">
        <f t="shared" si="0"/>
        <v>24</v>
      </c>
      <c r="AD4" s="4">
        <f t="shared" si="0"/>
        <v>24</v>
      </c>
      <c r="AE4" s="4">
        <f t="shared" si="0"/>
        <v>24</v>
      </c>
      <c r="AF4" s="4">
        <f t="shared" si="0"/>
        <v>24</v>
      </c>
      <c r="AG4" s="4">
        <f t="shared" si="0"/>
        <v>24</v>
      </c>
      <c r="AH4" s="4">
        <f t="shared" si="0"/>
        <v>24</v>
      </c>
      <c r="AI4" s="4">
        <f t="shared" si="0"/>
        <v>24</v>
      </c>
      <c r="AJ4" s="4">
        <f t="shared" si="0"/>
        <v>24</v>
      </c>
      <c r="AK4" s="4">
        <f t="shared" si="0"/>
        <v>24</v>
      </c>
      <c r="AL4" s="4">
        <f t="shared" ref="AL4:AU4" si="1">IF(AI5=12,AI4+1,AI4)</f>
        <v>24</v>
      </c>
      <c r="AM4" s="4">
        <f t="shared" si="1"/>
        <v>24</v>
      </c>
      <c r="AN4" s="4">
        <f t="shared" si="1"/>
        <v>24</v>
      </c>
      <c r="AO4" s="4">
        <f t="shared" si="1"/>
        <v>24</v>
      </c>
      <c r="AP4" s="4">
        <f t="shared" si="1"/>
        <v>24</v>
      </c>
      <c r="AQ4" s="4">
        <f t="shared" si="1"/>
        <v>24</v>
      </c>
      <c r="AR4" s="4">
        <f t="shared" si="1"/>
        <v>24</v>
      </c>
      <c r="AS4" s="4">
        <f t="shared" si="1"/>
        <v>24</v>
      </c>
      <c r="AT4" s="4">
        <f t="shared" si="1"/>
        <v>25</v>
      </c>
      <c r="AU4" s="4">
        <f t="shared" si="1"/>
        <v>25</v>
      </c>
      <c r="AV4" s="4">
        <f t="shared" ref="AV4:BE4" si="2">IF(AS5=12,AS4+1,AS4)</f>
        <v>25</v>
      </c>
      <c r="AW4" s="4">
        <f t="shared" si="2"/>
        <v>25</v>
      </c>
      <c r="AX4" s="4">
        <f t="shared" si="2"/>
        <v>25</v>
      </c>
      <c r="AY4" s="4">
        <f t="shared" si="2"/>
        <v>25</v>
      </c>
      <c r="AZ4" s="3">
        <f t="shared" si="2"/>
        <v>25</v>
      </c>
      <c r="BA4" s="3">
        <f t="shared" si="2"/>
        <v>25</v>
      </c>
      <c r="BB4" s="3">
        <f t="shared" si="2"/>
        <v>25</v>
      </c>
      <c r="BC4" s="3">
        <f t="shared" si="2"/>
        <v>25</v>
      </c>
      <c r="BD4" s="3">
        <f t="shared" si="2"/>
        <v>25</v>
      </c>
      <c r="BE4" s="3">
        <f t="shared" si="2"/>
        <v>25</v>
      </c>
      <c r="BF4" s="3">
        <f t="shared" ref="BF4:BO4" si="3">IF(BC5=12,BC4+1,BC4)</f>
        <v>25</v>
      </c>
      <c r="BG4" s="3">
        <f t="shared" si="3"/>
        <v>25</v>
      </c>
      <c r="BH4" s="3">
        <f t="shared" si="3"/>
        <v>25</v>
      </c>
      <c r="BI4" s="3">
        <f t="shared" si="3"/>
        <v>25</v>
      </c>
      <c r="BJ4" s="3">
        <f t="shared" si="3"/>
        <v>25</v>
      </c>
      <c r="BK4" s="3">
        <f t="shared" si="3"/>
        <v>25</v>
      </c>
      <c r="BL4" s="3">
        <f t="shared" si="3"/>
        <v>25</v>
      </c>
      <c r="BM4" s="3">
        <f t="shared" si="3"/>
        <v>25</v>
      </c>
      <c r="BN4" s="3">
        <f t="shared" si="3"/>
        <v>25</v>
      </c>
      <c r="BO4" s="3">
        <f t="shared" si="3"/>
        <v>25</v>
      </c>
      <c r="BP4" s="3">
        <f t="shared" ref="BP4:BY4" si="4">IF(BM5=12,BM4+1,BM4)</f>
        <v>25</v>
      </c>
      <c r="BQ4" s="3">
        <f t="shared" si="4"/>
        <v>25</v>
      </c>
      <c r="BR4" s="3">
        <f t="shared" si="4"/>
        <v>25</v>
      </c>
      <c r="BS4" s="3">
        <f t="shared" si="4"/>
        <v>25</v>
      </c>
      <c r="BT4" s="3">
        <f t="shared" si="4"/>
        <v>25</v>
      </c>
      <c r="BU4" s="3">
        <f t="shared" si="4"/>
        <v>25</v>
      </c>
      <c r="BV4" s="3">
        <f t="shared" si="4"/>
        <v>25</v>
      </c>
      <c r="BW4" s="3">
        <f t="shared" si="4"/>
        <v>25</v>
      </c>
      <c r="BX4" s="3">
        <f t="shared" si="4"/>
        <v>25</v>
      </c>
      <c r="BY4" s="3">
        <f t="shared" si="4"/>
        <v>25</v>
      </c>
      <c r="BZ4" s="3">
        <f t="shared" ref="BZ4:CI4" si="5">IF(BW5=12,BW4+1,BW4)</f>
        <v>25</v>
      </c>
      <c r="CA4" s="3">
        <f t="shared" si="5"/>
        <v>25</v>
      </c>
      <c r="CB4" s="3">
        <f t="shared" si="5"/>
        <v>25</v>
      </c>
      <c r="CC4" s="3">
        <f t="shared" si="5"/>
        <v>25</v>
      </c>
      <c r="CD4" s="3">
        <f t="shared" si="5"/>
        <v>26</v>
      </c>
      <c r="CE4" s="3">
        <f t="shared" si="5"/>
        <v>26</v>
      </c>
      <c r="CF4" s="3">
        <f t="shared" si="5"/>
        <v>26</v>
      </c>
      <c r="CG4" s="3">
        <f t="shared" si="5"/>
        <v>26</v>
      </c>
      <c r="CH4" s="3">
        <f t="shared" si="5"/>
        <v>26</v>
      </c>
      <c r="CI4" s="3">
        <f t="shared" si="5"/>
        <v>26</v>
      </c>
      <c r="CJ4" s="3">
        <f t="shared" ref="CJ4:CS4" si="6">IF(CG5=12,CG4+1,CG4)</f>
        <v>26</v>
      </c>
      <c r="CK4" s="3">
        <f t="shared" si="6"/>
        <v>26</v>
      </c>
      <c r="CL4" s="3">
        <f t="shared" si="6"/>
        <v>26</v>
      </c>
      <c r="CM4" s="3">
        <f t="shared" si="6"/>
        <v>26</v>
      </c>
      <c r="CN4" s="3">
        <f t="shared" si="6"/>
        <v>26</v>
      </c>
      <c r="CO4" s="3">
        <f t="shared" si="6"/>
        <v>26</v>
      </c>
      <c r="CP4" s="3">
        <f t="shared" si="6"/>
        <v>26</v>
      </c>
      <c r="CQ4" s="3">
        <f t="shared" si="6"/>
        <v>26</v>
      </c>
      <c r="CR4" s="3">
        <f t="shared" si="6"/>
        <v>26</v>
      </c>
      <c r="CS4" s="3">
        <f t="shared" si="6"/>
        <v>26</v>
      </c>
      <c r="CT4" s="3"/>
      <c r="CU4" s="3"/>
      <c r="CV4" s="3"/>
    </row>
    <row r="5" spans="1:100">
      <c r="A5" s="3" t="s">
        <v>13</v>
      </c>
      <c r="B5" s="87" t="str">
        <f>+工程表!D5</f>
        <v>南品川ビル新築工事</v>
      </c>
      <c r="C5" s="89"/>
      <c r="D5" s="89"/>
      <c r="E5" s="89"/>
      <c r="F5" s="89"/>
      <c r="G5" s="45"/>
      <c r="H5" s="3"/>
      <c r="I5" s="3"/>
      <c r="J5" s="3"/>
      <c r="K5" s="3" t="s">
        <v>14</v>
      </c>
      <c r="L5" s="3"/>
      <c r="M5" s="3"/>
      <c r="N5" s="90">
        <f>+工程表!D13</f>
        <v>6</v>
      </c>
      <c r="O5" s="45"/>
      <c r="P5" s="3" t="s">
        <v>15</v>
      </c>
      <c r="Q5" s="51" t="str">
        <f>REPT(Q4,N6)</f>
        <v>****</v>
      </c>
      <c r="R5" s="49"/>
      <c r="S5" s="49"/>
      <c r="T5" s="49"/>
      <c r="U5" s="3"/>
      <c r="V5" s="3"/>
      <c r="W5" s="3"/>
      <c r="X5" s="4" t="str">
        <f>X43</f>
        <v>月</v>
      </c>
      <c r="Y5" s="55">
        <f>N5</f>
        <v>6</v>
      </c>
      <c r="Z5" s="4">
        <f>Y5</f>
        <v>6</v>
      </c>
      <c r="AA5" s="4">
        <f>Y5</f>
        <v>6</v>
      </c>
      <c r="AB5" s="4">
        <f t="shared" ref="AB5:AK5" si="7">IF(Y5=12,1,Y5+1)</f>
        <v>7</v>
      </c>
      <c r="AC5" s="4">
        <f t="shared" si="7"/>
        <v>7</v>
      </c>
      <c r="AD5" s="4">
        <f t="shared" si="7"/>
        <v>7</v>
      </c>
      <c r="AE5" s="4">
        <f t="shared" si="7"/>
        <v>8</v>
      </c>
      <c r="AF5" s="4">
        <f t="shared" si="7"/>
        <v>8</v>
      </c>
      <c r="AG5" s="4">
        <f t="shared" si="7"/>
        <v>8</v>
      </c>
      <c r="AH5" s="4">
        <f t="shared" si="7"/>
        <v>9</v>
      </c>
      <c r="AI5" s="4">
        <f t="shared" si="7"/>
        <v>9</v>
      </c>
      <c r="AJ5" s="4">
        <f t="shared" si="7"/>
        <v>9</v>
      </c>
      <c r="AK5" s="4">
        <f t="shared" si="7"/>
        <v>10</v>
      </c>
      <c r="AL5" s="4">
        <f t="shared" ref="AL5:AU5" si="8">IF(AI5=12,1,AI5+1)</f>
        <v>10</v>
      </c>
      <c r="AM5" s="4">
        <f t="shared" si="8"/>
        <v>10</v>
      </c>
      <c r="AN5" s="4">
        <f t="shared" si="8"/>
        <v>11</v>
      </c>
      <c r="AO5" s="4">
        <f t="shared" si="8"/>
        <v>11</v>
      </c>
      <c r="AP5" s="4">
        <f t="shared" si="8"/>
        <v>11</v>
      </c>
      <c r="AQ5" s="4">
        <f t="shared" si="8"/>
        <v>12</v>
      </c>
      <c r="AR5" s="4">
        <f t="shared" si="8"/>
        <v>12</v>
      </c>
      <c r="AS5" s="4">
        <f t="shared" si="8"/>
        <v>12</v>
      </c>
      <c r="AT5" s="4">
        <f t="shared" si="8"/>
        <v>1</v>
      </c>
      <c r="AU5" s="4">
        <f t="shared" si="8"/>
        <v>1</v>
      </c>
      <c r="AV5" s="4">
        <f t="shared" ref="AV5:BE5" si="9">IF(AS5=12,1,AS5+1)</f>
        <v>1</v>
      </c>
      <c r="AW5" s="4">
        <f t="shared" si="9"/>
        <v>2</v>
      </c>
      <c r="AX5" s="4">
        <f t="shared" si="9"/>
        <v>2</v>
      </c>
      <c r="AY5" s="4">
        <f t="shared" si="9"/>
        <v>2</v>
      </c>
      <c r="AZ5" s="3">
        <f t="shared" si="9"/>
        <v>3</v>
      </c>
      <c r="BA5" s="3">
        <f t="shared" si="9"/>
        <v>3</v>
      </c>
      <c r="BB5" s="3">
        <f t="shared" si="9"/>
        <v>3</v>
      </c>
      <c r="BC5" s="3">
        <f t="shared" si="9"/>
        <v>4</v>
      </c>
      <c r="BD5" s="3">
        <f t="shared" si="9"/>
        <v>4</v>
      </c>
      <c r="BE5" s="3">
        <f t="shared" si="9"/>
        <v>4</v>
      </c>
      <c r="BF5" s="3">
        <f t="shared" ref="BF5:BO5" si="10">IF(BC5=12,1,BC5+1)</f>
        <v>5</v>
      </c>
      <c r="BG5" s="3">
        <f t="shared" si="10"/>
        <v>5</v>
      </c>
      <c r="BH5" s="3">
        <f t="shared" si="10"/>
        <v>5</v>
      </c>
      <c r="BI5" s="3">
        <f t="shared" si="10"/>
        <v>6</v>
      </c>
      <c r="BJ5" s="3">
        <f t="shared" si="10"/>
        <v>6</v>
      </c>
      <c r="BK5" s="3">
        <f t="shared" si="10"/>
        <v>6</v>
      </c>
      <c r="BL5" s="3">
        <f t="shared" si="10"/>
        <v>7</v>
      </c>
      <c r="BM5" s="3">
        <f t="shared" si="10"/>
        <v>7</v>
      </c>
      <c r="BN5" s="3">
        <f t="shared" si="10"/>
        <v>7</v>
      </c>
      <c r="BO5" s="3">
        <f t="shared" si="10"/>
        <v>8</v>
      </c>
      <c r="BP5" s="3">
        <f t="shared" ref="BP5:BY5" si="11">IF(BM5=12,1,BM5+1)</f>
        <v>8</v>
      </c>
      <c r="BQ5" s="3">
        <f t="shared" si="11"/>
        <v>8</v>
      </c>
      <c r="BR5" s="3">
        <f t="shared" si="11"/>
        <v>9</v>
      </c>
      <c r="BS5" s="3">
        <f t="shared" si="11"/>
        <v>9</v>
      </c>
      <c r="BT5" s="3">
        <f t="shared" si="11"/>
        <v>9</v>
      </c>
      <c r="BU5" s="3">
        <f t="shared" si="11"/>
        <v>10</v>
      </c>
      <c r="BV5" s="3">
        <f t="shared" si="11"/>
        <v>10</v>
      </c>
      <c r="BW5" s="3">
        <f t="shared" si="11"/>
        <v>10</v>
      </c>
      <c r="BX5" s="3">
        <f t="shared" si="11"/>
        <v>11</v>
      </c>
      <c r="BY5" s="3">
        <f t="shared" si="11"/>
        <v>11</v>
      </c>
      <c r="BZ5" s="3">
        <f t="shared" ref="BZ5:CI5" si="12">IF(BW5=12,1,BW5+1)</f>
        <v>11</v>
      </c>
      <c r="CA5" s="3">
        <f t="shared" si="12"/>
        <v>12</v>
      </c>
      <c r="CB5" s="3">
        <f t="shared" si="12"/>
        <v>12</v>
      </c>
      <c r="CC5" s="3">
        <f t="shared" si="12"/>
        <v>12</v>
      </c>
      <c r="CD5" s="3">
        <f t="shared" si="12"/>
        <v>1</v>
      </c>
      <c r="CE5" s="3">
        <f t="shared" si="12"/>
        <v>1</v>
      </c>
      <c r="CF5" s="3">
        <f t="shared" si="12"/>
        <v>1</v>
      </c>
      <c r="CG5" s="3">
        <f t="shared" si="12"/>
        <v>2</v>
      </c>
      <c r="CH5" s="3">
        <f t="shared" si="12"/>
        <v>2</v>
      </c>
      <c r="CI5" s="3">
        <f t="shared" si="12"/>
        <v>2</v>
      </c>
      <c r="CJ5" s="3">
        <f t="shared" ref="CJ5:CS5" si="13">IF(CG5=12,1,CG5+1)</f>
        <v>3</v>
      </c>
      <c r="CK5" s="3">
        <f t="shared" si="13"/>
        <v>3</v>
      </c>
      <c r="CL5" s="3">
        <f t="shared" si="13"/>
        <v>3</v>
      </c>
      <c r="CM5" s="3">
        <f t="shared" si="13"/>
        <v>4</v>
      </c>
      <c r="CN5" s="3">
        <f t="shared" si="13"/>
        <v>4</v>
      </c>
      <c r="CO5" s="3">
        <f t="shared" si="13"/>
        <v>4</v>
      </c>
      <c r="CP5" s="3">
        <f t="shared" si="13"/>
        <v>5</v>
      </c>
      <c r="CQ5" s="3">
        <f t="shared" si="13"/>
        <v>5</v>
      </c>
      <c r="CR5" s="3">
        <f t="shared" si="13"/>
        <v>5</v>
      </c>
      <c r="CS5" s="3">
        <f t="shared" si="13"/>
        <v>6</v>
      </c>
      <c r="CT5" s="3"/>
      <c r="CU5" s="3"/>
      <c r="CV5" s="3"/>
    </row>
    <row r="6" spans="1:100">
      <c r="A6" s="3"/>
      <c r="B6" s="49"/>
      <c r="C6" s="49"/>
      <c r="D6" s="49"/>
      <c r="E6" s="49"/>
      <c r="F6" s="49"/>
      <c r="G6" s="3"/>
      <c r="H6" s="3"/>
      <c r="I6" s="3"/>
      <c r="J6" s="3"/>
      <c r="K6" s="3" t="s">
        <v>16</v>
      </c>
      <c r="L6" s="3"/>
      <c r="M6" s="3"/>
      <c r="N6" s="90">
        <f>+工程表!D15</f>
        <v>4</v>
      </c>
      <c r="O6" s="45"/>
      <c r="P6" s="3"/>
      <c r="Q6" s="3"/>
      <c r="R6" s="3"/>
      <c r="S6" s="3"/>
      <c r="T6" s="3"/>
      <c r="U6" s="3"/>
      <c r="V6" s="3"/>
      <c r="W6" s="3"/>
      <c r="X6" s="4" t="str">
        <f>X44</f>
        <v>旬</v>
      </c>
      <c r="Y6" s="55">
        <v>1</v>
      </c>
      <c r="Z6" s="4">
        <v>2</v>
      </c>
      <c r="AA6" s="4">
        <v>3</v>
      </c>
      <c r="AB6" s="4">
        <f t="shared" ref="AB6:BG6" si="14">Y6</f>
        <v>1</v>
      </c>
      <c r="AC6" s="4">
        <f t="shared" si="14"/>
        <v>2</v>
      </c>
      <c r="AD6" s="4">
        <f t="shared" si="14"/>
        <v>3</v>
      </c>
      <c r="AE6" s="4">
        <f t="shared" si="14"/>
        <v>1</v>
      </c>
      <c r="AF6" s="4">
        <f t="shared" si="14"/>
        <v>2</v>
      </c>
      <c r="AG6" s="4">
        <f t="shared" si="14"/>
        <v>3</v>
      </c>
      <c r="AH6" s="4">
        <f t="shared" si="14"/>
        <v>1</v>
      </c>
      <c r="AI6" s="4">
        <f t="shared" si="14"/>
        <v>2</v>
      </c>
      <c r="AJ6" s="4">
        <f t="shared" si="14"/>
        <v>3</v>
      </c>
      <c r="AK6" s="4">
        <f t="shared" si="14"/>
        <v>1</v>
      </c>
      <c r="AL6" s="4">
        <f t="shared" si="14"/>
        <v>2</v>
      </c>
      <c r="AM6" s="4">
        <f t="shared" si="14"/>
        <v>3</v>
      </c>
      <c r="AN6" s="4">
        <f t="shared" si="14"/>
        <v>1</v>
      </c>
      <c r="AO6" s="4">
        <f t="shared" si="14"/>
        <v>2</v>
      </c>
      <c r="AP6" s="4">
        <f t="shared" si="14"/>
        <v>3</v>
      </c>
      <c r="AQ6" s="4">
        <f t="shared" si="14"/>
        <v>1</v>
      </c>
      <c r="AR6" s="4">
        <f t="shared" si="14"/>
        <v>2</v>
      </c>
      <c r="AS6" s="4">
        <f t="shared" si="14"/>
        <v>3</v>
      </c>
      <c r="AT6" s="4">
        <f t="shared" si="14"/>
        <v>1</v>
      </c>
      <c r="AU6" s="4">
        <f t="shared" si="14"/>
        <v>2</v>
      </c>
      <c r="AV6" s="4">
        <f t="shared" si="14"/>
        <v>3</v>
      </c>
      <c r="AW6" s="4">
        <f t="shared" si="14"/>
        <v>1</v>
      </c>
      <c r="AX6" s="4">
        <f t="shared" si="14"/>
        <v>2</v>
      </c>
      <c r="AY6" s="4">
        <f t="shared" si="14"/>
        <v>3</v>
      </c>
      <c r="AZ6" s="3">
        <f t="shared" si="14"/>
        <v>1</v>
      </c>
      <c r="BA6" s="3">
        <f t="shared" si="14"/>
        <v>2</v>
      </c>
      <c r="BB6" s="3">
        <f t="shared" si="14"/>
        <v>3</v>
      </c>
      <c r="BC6" s="3">
        <f t="shared" si="14"/>
        <v>1</v>
      </c>
      <c r="BD6" s="3">
        <f t="shared" si="14"/>
        <v>2</v>
      </c>
      <c r="BE6" s="3">
        <f t="shared" si="14"/>
        <v>3</v>
      </c>
      <c r="BF6" s="3">
        <f t="shared" si="14"/>
        <v>1</v>
      </c>
      <c r="BG6" s="3">
        <f t="shared" si="14"/>
        <v>2</v>
      </c>
      <c r="BH6" s="3">
        <f t="shared" ref="BH6:CM6" si="15">BE6</f>
        <v>3</v>
      </c>
      <c r="BI6" s="3">
        <f t="shared" si="15"/>
        <v>1</v>
      </c>
      <c r="BJ6" s="3">
        <f t="shared" si="15"/>
        <v>2</v>
      </c>
      <c r="BK6" s="3">
        <f t="shared" si="15"/>
        <v>3</v>
      </c>
      <c r="BL6" s="3">
        <f t="shared" si="15"/>
        <v>1</v>
      </c>
      <c r="BM6" s="3">
        <f t="shared" si="15"/>
        <v>2</v>
      </c>
      <c r="BN6" s="3">
        <f t="shared" si="15"/>
        <v>3</v>
      </c>
      <c r="BO6" s="3">
        <f t="shared" si="15"/>
        <v>1</v>
      </c>
      <c r="BP6" s="3">
        <f t="shared" si="15"/>
        <v>2</v>
      </c>
      <c r="BQ6" s="3">
        <f t="shared" si="15"/>
        <v>3</v>
      </c>
      <c r="BR6" s="3">
        <f t="shared" si="15"/>
        <v>1</v>
      </c>
      <c r="BS6" s="3">
        <f t="shared" si="15"/>
        <v>2</v>
      </c>
      <c r="BT6" s="3">
        <f t="shared" si="15"/>
        <v>3</v>
      </c>
      <c r="BU6" s="3">
        <f t="shared" si="15"/>
        <v>1</v>
      </c>
      <c r="BV6" s="3">
        <f t="shared" si="15"/>
        <v>2</v>
      </c>
      <c r="BW6" s="3">
        <f t="shared" si="15"/>
        <v>3</v>
      </c>
      <c r="BX6" s="3">
        <f t="shared" si="15"/>
        <v>1</v>
      </c>
      <c r="BY6" s="3">
        <f t="shared" si="15"/>
        <v>2</v>
      </c>
      <c r="BZ6" s="3">
        <f t="shared" si="15"/>
        <v>3</v>
      </c>
      <c r="CA6" s="3">
        <f t="shared" si="15"/>
        <v>1</v>
      </c>
      <c r="CB6" s="3">
        <f t="shared" si="15"/>
        <v>2</v>
      </c>
      <c r="CC6" s="3">
        <f t="shared" si="15"/>
        <v>3</v>
      </c>
      <c r="CD6" s="3">
        <f t="shared" si="15"/>
        <v>1</v>
      </c>
      <c r="CE6" s="3">
        <f t="shared" si="15"/>
        <v>2</v>
      </c>
      <c r="CF6" s="3">
        <f t="shared" si="15"/>
        <v>3</v>
      </c>
      <c r="CG6" s="3">
        <f t="shared" si="15"/>
        <v>1</v>
      </c>
      <c r="CH6" s="3">
        <f t="shared" si="15"/>
        <v>2</v>
      </c>
      <c r="CI6" s="3">
        <f t="shared" si="15"/>
        <v>3</v>
      </c>
      <c r="CJ6" s="3">
        <f t="shared" si="15"/>
        <v>1</v>
      </c>
      <c r="CK6" s="3">
        <f t="shared" si="15"/>
        <v>2</v>
      </c>
      <c r="CL6" s="3">
        <f t="shared" si="15"/>
        <v>3</v>
      </c>
      <c r="CM6" s="3">
        <f t="shared" si="15"/>
        <v>1</v>
      </c>
      <c r="CN6" s="3">
        <f>CK6</f>
        <v>2</v>
      </c>
      <c r="CO6" s="3">
        <f>CL6</f>
        <v>3</v>
      </c>
      <c r="CP6" s="3">
        <f>CM6</f>
        <v>1</v>
      </c>
      <c r="CQ6" s="3">
        <f>CN6</f>
        <v>2</v>
      </c>
      <c r="CR6" s="3">
        <f>CO6</f>
        <v>3</v>
      </c>
      <c r="CS6" s="3"/>
      <c r="CT6" s="3"/>
      <c r="CU6" s="3"/>
      <c r="CV6" s="3"/>
    </row>
    <row r="7" spans="1:100">
      <c r="A7" s="3" t="s">
        <v>17</v>
      </c>
      <c r="B7" s="91">
        <f>+工程表!V5</f>
        <v>45617</v>
      </c>
      <c r="C7" s="45"/>
      <c r="D7" s="3"/>
      <c r="E7" s="3"/>
      <c r="F7" s="3"/>
      <c r="G7" s="3"/>
      <c r="H7" s="3"/>
      <c r="I7" s="3"/>
      <c r="J7" s="3"/>
      <c r="K7" s="3"/>
      <c r="L7" s="3"/>
      <c r="M7" s="3"/>
      <c r="N7" s="49"/>
      <c r="O7" s="3"/>
      <c r="P7" s="3"/>
      <c r="Q7" s="3"/>
      <c r="R7" s="3"/>
      <c r="S7" s="3"/>
      <c r="T7" s="3"/>
      <c r="U7" s="4"/>
      <c r="V7" s="3"/>
      <c r="W7" s="3"/>
      <c r="X7" s="4"/>
      <c r="Y7" s="66"/>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3"/>
      <c r="CU7" s="3"/>
      <c r="CV7" s="3"/>
    </row>
    <row r="8" spans="1:100">
      <c r="A8" s="3"/>
      <c r="B8" s="49"/>
      <c r="C8" s="3"/>
      <c r="D8" s="3" t="s">
        <v>18</v>
      </c>
      <c r="E8" s="3"/>
      <c r="F8" s="3"/>
      <c r="G8" s="3"/>
      <c r="H8" s="3"/>
      <c r="I8" s="3" t="s">
        <v>19</v>
      </c>
      <c r="J8" s="3"/>
      <c r="K8" s="3"/>
      <c r="L8" s="3"/>
      <c r="M8" s="3"/>
      <c r="N8" s="3" t="s">
        <v>20</v>
      </c>
      <c r="O8" s="3"/>
      <c r="P8" s="3"/>
      <c r="Q8" s="3"/>
      <c r="R8" s="3"/>
      <c r="S8" s="3"/>
      <c r="T8" s="3"/>
      <c r="U8" s="3"/>
      <c r="V8" s="3"/>
      <c r="W8" s="3"/>
      <c r="X8" s="4"/>
      <c r="Y8" s="55"/>
      <c r="Z8" s="4"/>
      <c r="AA8" s="4"/>
      <c r="AB8" s="4"/>
      <c r="AC8" s="4"/>
      <c r="AD8" s="4"/>
      <c r="AE8" s="4"/>
      <c r="AF8" s="4"/>
      <c r="AG8" s="4"/>
      <c r="AH8" s="4"/>
      <c r="AI8" s="4"/>
      <c r="AJ8" s="4"/>
      <c r="AK8" s="4"/>
      <c r="AL8" s="4"/>
      <c r="AM8" s="4"/>
      <c r="AN8" s="4"/>
      <c r="AO8" s="4"/>
      <c r="AP8" s="4"/>
      <c r="AQ8" s="4"/>
      <c r="AR8" s="4"/>
      <c r="AS8" s="4"/>
      <c r="AT8" s="4"/>
      <c r="AU8" s="4"/>
      <c r="AV8" s="4"/>
      <c r="AW8" s="4"/>
      <c r="AX8" s="4"/>
      <c r="AY8" s="4"/>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row>
    <row r="9" spans="1:100">
      <c r="A9" s="49"/>
      <c r="B9" s="49"/>
      <c r="C9" s="3"/>
      <c r="D9" s="4" t="s">
        <v>21</v>
      </c>
      <c r="E9" s="4" t="s">
        <v>22</v>
      </c>
      <c r="F9" s="4" t="s">
        <v>23</v>
      </c>
      <c r="G9" s="4" t="s">
        <v>24</v>
      </c>
      <c r="H9" s="4"/>
      <c r="I9" s="4" t="s">
        <v>21</v>
      </c>
      <c r="J9" s="4" t="s">
        <v>22</v>
      </c>
      <c r="K9" s="4" t="s">
        <v>23</v>
      </c>
      <c r="L9" s="4" t="s">
        <v>24</v>
      </c>
      <c r="M9" s="4"/>
      <c r="N9" s="4" t="s">
        <v>25</v>
      </c>
      <c r="O9" s="4" t="s">
        <v>26</v>
      </c>
      <c r="P9" s="3"/>
      <c r="Q9" s="3"/>
      <c r="R9" s="3"/>
      <c r="S9" s="3"/>
      <c r="T9" s="3"/>
      <c r="U9" s="3"/>
      <c r="V9" s="3"/>
      <c r="W9" s="3"/>
      <c r="X9" s="4"/>
      <c r="Y9" s="55"/>
      <c r="Z9" s="4"/>
      <c r="AA9" s="4"/>
      <c r="AB9" s="4"/>
      <c r="AC9" s="4"/>
      <c r="AD9" s="4"/>
      <c r="AE9" s="4"/>
      <c r="AF9" s="4"/>
      <c r="AG9" s="4"/>
      <c r="AH9" s="4"/>
      <c r="AI9" s="4"/>
      <c r="AJ9" s="4"/>
      <c r="AK9" s="4"/>
      <c r="AL9" s="4"/>
      <c r="AM9" s="4"/>
      <c r="AN9" s="4"/>
      <c r="AO9" s="4"/>
      <c r="AP9" s="4"/>
      <c r="AQ9" s="4"/>
      <c r="AR9" s="4"/>
      <c r="AS9" s="4"/>
      <c r="AT9" s="4"/>
      <c r="AU9" s="4"/>
      <c r="AV9" s="4"/>
      <c r="AW9" s="4"/>
      <c r="AX9" s="4"/>
      <c r="AY9" s="4"/>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row>
    <row r="10" spans="1:100">
      <c r="A10" s="4">
        <v>1</v>
      </c>
      <c r="B10" s="3" t="s">
        <v>27</v>
      </c>
      <c r="C10" s="3"/>
      <c r="D10" s="90">
        <f>+工程表!K9</f>
        <v>24</v>
      </c>
      <c r="E10" s="90">
        <f>+工程表!L9</f>
        <v>6</v>
      </c>
      <c r="F10" s="90">
        <f>+工程表!M9</f>
        <v>25</v>
      </c>
      <c r="G10" s="45">
        <f>IF(AND(F10&gt;0,F10&lt;11),1,IF(AND(F10&lt;21,F10&gt;10),2,IF(F10&gt;0,3,0)))</f>
        <v>3</v>
      </c>
      <c r="H10" s="3"/>
      <c r="I10" s="90">
        <f>+工程表!P9</f>
        <v>24</v>
      </c>
      <c r="J10" s="90">
        <f>+工程表!Q9</f>
        <v>7</v>
      </c>
      <c r="K10" s="90">
        <f>+工程表!R9</f>
        <v>10</v>
      </c>
      <c r="L10" s="45">
        <f>IF(AND(K10&gt;0,K10&lt;11),1,IF(AND(K10&lt;21,K10&gt;10),2,IF(K10&gt;0,3,0)))</f>
        <v>1</v>
      </c>
      <c r="M10" s="3"/>
      <c r="N10" s="70">
        <f>(I10-D10)*12+(K10/30+J10)-(F10/30+E10)</f>
        <v>0.5</v>
      </c>
      <c r="O10" s="4">
        <f>N10*3</f>
        <v>1.5</v>
      </c>
      <c r="P10" s="3" t="str">
        <f>REPT($Q$4,O10)</f>
        <v>*</v>
      </c>
      <c r="Q10" s="3"/>
      <c r="R10" s="3"/>
      <c r="S10" s="3"/>
      <c r="T10" s="3"/>
      <c r="U10" s="3"/>
      <c r="V10" s="53" t="str">
        <f>B10</f>
        <v>調査，予備業務等</v>
      </c>
      <c r="W10" s="49"/>
      <c r="X10" s="51" t="s">
        <v>28</v>
      </c>
      <c r="Y10" s="66" t="str">
        <f>IF(AND($G$10&gt;0,SUM($Y$11:Y11)+SUM(X$12:$Y12)=SUM($Y$11:$CR$11)),$Q$5,"")</f>
        <v/>
      </c>
      <c r="Z10" s="51" t="str">
        <f>IF(AND($G$10&gt;0,SUM($Y$11:Z11)+SUM($Y$12:Y12)=SUM($Y$11:$CR$11)),$Q$5,"")</f>
        <v/>
      </c>
      <c r="AA10" s="51" t="str">
        <f>IF(AND($G$10&gt;0,SUM($Y$11:AA11)+SUM($Y$12:Z12)=SUM($Y$11:$CR$11)),$Q$5,"")</f>
        <v>****</v>
      </c>
      <c r="AB10" s="51" t="str">
        <f>IF(AND($G$10&gt;0,SUM($Y$11:AB11)+SUM($Y$12:AA12)=SUM($Y$11:$CR$11)),$Q$5,"")</f>
        <v>****</v>
      </c>
      <c r="AC10" s="51" t="str">
        <f>IF(AND($G$10&gt;0,SUM($Y$11:AC11)+SUM($Y$12:AB12)=SUM($Y$11:$CR$11)),$Q$5,"")</f>
        <v/>
      </c>
      <c r="AD10" s="51" t="str">
        <f>IF(AND($G$10&gt;0,SUM($Y$11:AD11)+SUM($Y$12:AC12)=SUM($Y$11:$CR$11)),$Q$5,"")</f>
        <v/>
      </c>
      <c r="AE10" s="51" t="str">
        <f>IF(AND($G$10&gt;0,SUM($Y$11:AE11)+SUM($Y$12:AD12)=SUM($Y$11:$CR$11)),$Q$5,"")</f>
        <v/>
      </c>
      <c r="AF10" s="51" t="str">
        <f>IF(AND($G$10&gt;0,SUM($Y$11:AF11)+SUM($Y$12:AE12)=SUM($Y$11:$CR$11)),$Q$5,"")</f>
        <v/>
      </c>
      <c r="AG10" s="51" t="str">
        <f>IF(AND($G$10&gt;0,SUM($Y$11:AG11)+SUM($Y$12:AF12)=SUM($Y$11:$CR$11)),$Q$5,"")</f>
        <v/>
      </c>
      <c r="AH10" s="51" t="str">
        <f>IF(AND($G$10&gt;0,SUM($Y$11:AH11)+SUM($Y$12:AG12)=SUM($Y$11:$CR$11)),$Q$5,"")</f>
        <v/>
      </c>
      <c r="AI10" s="51" t="str">
        <f>IF(AND($G$10&gt;0,SUM($Y$11:AI11)+SUM($Y$12:AH12)=SUM($Y$11:$CR$11)),$Q$5,"")</f>
        <v/>
      </c>
      <c r="AJ10" s="51" t="str">
        <f>IF(AND($G$10&gt;0,SUM($Y$11:AJ11)+SUM($Y$12:AI12)=SUM($Y$11:$CR$11)),$Q$5,"")</f>
        <v/>
      </c>
      <c r="AK10" s="51" t="str">
        <f>IF(AND($G$10&gt;0,SUM($Y$11:AK11)+SUM($Y$12:AJ12)=SUM($Y$11:$CR$11)),$Q$5,"")</f>
        <v/>
      </c>
      <c r="AL10" s="51" t="str">
        <f>IF(AND($G$10&gt;0,SUM($Y$11:AL11)+SUM($Y$12:AK12)=SUM($Y$11:$CR$11)),$Q$5,"")</f>
        <v/>
      </c>
      <c r="AM10" s="51" t="str">
        <f>IF(AND($G$10&gt;0,SUM($Y$11:AM11)+SUM($Y$12:AL12)=SUM($Y$11:$CR$11)),$Q$5,"")</f>
        <v/>
      </c>
      <c r="AN10" s="51" t="str">
        <f>IF(AND($G$10&gt;0,SUM($Y$11:AN11)+SUM($Y$12:AM12)=SUM($Y$11:$CR$11)),$Q$5,"")</f>
        <v/>
      </c>
      <c r="AO10" s="51" t="str">
        <f>IF(AND($G$10&gt;0,SUM($Y$11:AO11)+SUM($Y$12:AN12)=SUM($Y$11:$CR$11)),$Q$5,"")</f>
        <v/>
      </c>
      <c r="AP10" s="51" t="str">
        <f>IF(AND($G$10&gt;0,SUM($Y$11:AP11)+SUM($Y$12:AO12)=SUM($Y$11:$CR$11)),$Q$5,"")</f>
        <v/>
      </c>
      <c r="AQ10" s="51" t="str">
        <f>IF(AND($G$10&gt;0,SUM($Y$11:AQ11)+SUM($Y$12:AP12)=SUM($Y$11:$CR$11)),$Q$5,"")</f>
        <v/>
      </c>
      <c r="AR10" s="51" t="str">
        <f>IF(AND($G$10&gt;0,SUM($Y$11:AR11)+SUM($Y$12:AQ12)=SUM($Y$11:$CR$11)),$Q$5,"")</f>
        <v/>
      </c>
      <c r="AS10" s="51" t="str">
        <f>IF(AND($G$10&gt;0,SUM($Y$11:AS11)+SUM($Y$12:AR12)=SUM($Y$11:$CR$11)),$Q$5,"")</f>
        <v/>
      </c>
      <c r="AT10" s="51" t="str">
        <f>IF(AND($G$10&gt;0,SUM($Y$11:AT11)+SUM($Y$12:AS12)=SUM($Y$11:$CR$11)),$Q$5,"")</f>
        <v/>
      </c>
      <c r="AU10" s="51" t="str">
        <f>IF(AND($G$10&gt;0,SUM($Y$11:AU11)+SUM($Y$12:AT12)=SUM($Y$11:$CR$11)),$Q$5,"")</f>
        <v/>
      </c>
      <c r="AV10" s="51" t="str">
        <f>IF(AND($G$10&gt;0,SUM($Y$11:AV11)+SUM($Y$12:AU12)=SUM($Y$11:$CR$11)),$Q$5,"")</f>
        <v/>
      </c>
      <c r="AW10" s="51" t="str">
        <f>IF(AND($G$10&gt;0,SUM($Y$11:AW11)+SUM($Y$12:AV12)=SUM($Y$11:$CR$11)),$Q$5,"")</f>
        <v/>
      </c>
      <c r="AX10" s="51" t="str">
        <f>IF(AND($G$10&gt;0,SUM($Y$11:AX11)+SUM($Y$12:AW12)=SUM($Y$11:$CR$11)),$Q$5,"")</f>
        <v/>
      </c>
      <c r="AY10" s="51" t="str">
        <f>IF(AND($G$10&gt;0,SUM($Y$11:AY11)+SUM($Y$12:AX12)=SUM($Y$11:$CR$11)),$Q$5,"")</f>
        <v/>
      </c>
      <c r="AZ10" s="49" t="str">
        <f>IF(AND($G$10&gt;0,SUM($Y$11:AZ11)+SUM($Y$12:AY12)=SUM($Y$11:$CR$11)),$Q$5,"")</f>
        <v/>
      </c>
      <c r="BA10" s="49" t="str">
        <f>IF(AND($G$10&gt;0,SUM($Y$11:BA11)+SUM($Y$12:AZ12)=SUM($Y$11:$CR$11)),$Q$5,"")</f>
        <v/>
      </c>
      <c r="BB10" s="49" t="str">
        <f>IF(AND($G$10&gt;0,SUM($Y$11:BB11)+SUM($Y$12:BA12)=SUM($Y$11:$CR$11)),$Q$5,"")</f>
        <v/>
      </c>
      <c r="BC10" s="49" t="str">
        <f>IF(AND($G$10&gt;0,SUM($Y$11:BC11)+SUM($Y$12:BB12)=SUM($Y$11:$CR$11)),$Q$5,"")</f>
        <v/>
      </c>
      <c r="BD10" s="49" t="str">
        <f>IF(AND($G$10&gt;0,SUM($Y$11:BD11)+SUM($Y$12:BC12)=SUM($Y$11:$CR$11)),$Q$5,"")</f>
        <v/>
      </c>
      <c r="BE10" s="49" t="str">
        <f>IF(AND($G$10&gt;0,SUM($Y$11:BE11)+SUM($Y$12:BD12)=SUM($Y$11:$CR$11)),$Q$5,"")</f>
        <v/>
      </c>
      <c r="BF10" s="49" t="str">
        <f>IF(AND($G$10&gt;0,SUM($Y$11:BF11)+SUM($Y$12:BE12)=SUM($Y$11:$CR$11)),$Q$5,"")</f>
        <v/>
      </c>
      <c r="BG10" s="49" t="str">
        <f>IF(AND($G$10&gt;0,SUM($Y$11:BG11)+SUM($Y$12:BF12)=SUM($Y$11:$CR$11)),$Q$5,"")</f>
        <v/>
      </c>
      <c r="BH10" s="49" t="str">
        <f>IF(AND($G$10&gt;0,SUM($Y$11:BH11)+SUM($Y$12:BG12)=SUM($Y$11:$CR$11)),$Q$5,"")</f>
        <v/>
      </c>
      <c r="BI10" s="49" t="str">
        <f>IF(AND($G$10&gt;0,SUM($Y$11:BI11)+SUM($Y$12:BH12)=SUM($Y$11:$CR$11)),$Q$5,"")</f>
        <v/>
      </c>
      <c r="BJ10" s="49" t="str">
        <f>IF(AND($G$10&gt;0,SUM($Y$11:BJ11)+SUM($Y$12:BI12)=SUM($Y$11:$CR$11)),$Q$5,"")</f>
        <v/>
      </c>
      <c r="BK10" s="49" t="str">
        <f>IF(AND($G$10&gt;0,SUM($Y$11:BK11)+SUM($Y$12:BJ12)=SUM($Y$11:$CR$11)),$Q$5,"")</f>
        <v/>
      </c>
      <c r="BL10" s="49" t="str">
        <f>IF(AND($G$10&gt;0,SUM($Y$11:BL11)+SUM($Y$12:BK12)=SUM($Y$11:$CR$11)),$Q$5,"")</f>
        <v/>
      </c>
      <c r="BM10" s="49" t="str">
        <f>IF(AND($G$10&gt;0,SUM($Y$11:BM11)+SUM($Y$12:BL12)=SUM($Y$11:$CR$11)),$Q$5,"")</f>
        <v/>
      </c>
      <c r="BN10" s="49" t="str">
        <f>IF(AND($G$10&gt;0,SUM($Y$11:BN11)+SUM($Y$12:BM12)=SUM($Y$11:$CR$11)),$Q$5,"")</f>
        <v/>
      </c>
      <c r="BO10" s="49" t="str">
        <f>IF(AND($G$10&gt;0,SUM($Y$11:BO11)+SUM($Y$12:BN12)=SUM($Y$11:$CR$11)),$Q$5,"")</f>
        <v/>
      </c>
      <c r="BP10" s="49" t="str">
        <f>IF(AND($G$10&gt;0,SUM($Y$11:BP11)+SUM($Y$12:BO12)=SUM($Y$11:$CR$11)),$Q$5,"")</f>
        <v/>
      </c>
      <c r="BQ10" s="49" t="str">
        <f>IF(AND($G$10&gt;0,SUM($Y$11:BQ11)+SUM($Y$12:BP12)=SUM($Y$11:$CR$11)),$Q$5,"")</f>
        <v/>
      </c>
      <c r="BR10" s="49" t="str">
        <f>IF(AND($G$10&gt;0,SUM($Y$11:BR11)+SUM($Y$12:BQ12)=SUM($Y$11:$CR$11)),$Q$5,"")</f>
        <v/>
      </c>
      <c r="BS10" s="49" t="str">
        <f>IF(AND($G$10&gt;0,SUM($Y$11:BS11)+SUM($Y$12:BR12)=SUM($Y$11:$CR$11)),$Q$5,"")</f>
        <v/>
      </c>
      <c r="BT10" s="49" t="str">
        <f>IF(AND($G$10&gt;0,SUM($Y$11:BT11)+SUM($Y$12:BS12)=SUM($Y$11:$CR$11)),$Q$5,"")</f>
        <v/>
      </c>
      <c r="BU10" s="49" t="str">
        <f>IF(AND($G$10&gt;0,SUM($Y$11:BU11)+SUM($Y$12:BT12)=SUM($Y$11:$CR$11)),$Q$5,"")</f>
        <v/>
      </c>
      <c r="BV10" s="49" t="str">
        <f>IF(AND($G$10&gt;0,SUM($Y$11:BV11)+SUM($Y$12:BU12)=SUM($Y$11:$CR$11)),$Q$5,"")</f>
        <v/>
      </c>
      <c r="BW10" s="49" t="str">
        <f>IF(AND($G$10&gt;0,SUM($Y$11:BW11)+SUM($Y$12:BV12)=SUM($Y$11:$CR$11)),$Q$5,"")</f>
        <v/>
      </c>
      <c r="BX10" s="49" t="str">
        <f>IF(AND($G$10&gt;0,SUM($Y$11:BX11)+SUM($Y$12:BW12)=SUM($Y$11:$CR$11)),$Q$5,"")</f>
        <v/>
      </c>
      <c r="BY10" s="49" t="str">
        <f>IF(AND($G$10&gt;0,SUM($Y$11:BY11)+SUM($Y$12:BX12)=SUM($Y$11:$CR$11)),$Q$5,"")</f>
        <v/>
      </c>
      <c r="BZ10" s="49" t="str">
        <f>IF(AND($G$10&gt;0,SUM($Y$11:BZ11)+SUM($Y$12:BY12)=SUM($Y$11:$CR$11)),$Q$5,"")</f>
        <v/>
      </c>
      <c r="CA10" s="49" t="str">
        <f>IF(AND($G$10&gt;0,SUM($Y$11:CA11)+SUM($Y$12:BZ12)=SUM($Y$11:$CR$11)),$Q$5,"")</f>
        <v/>
      </c>
      <c r="CB10" s="49" t="str">
        <f>IF(AND($G$10&gt;0,SUM($Y$11:CB11)+SUM($Y$12:CA12)=SUM($Y$11:$CR$11)),$Q$5,"")</f>
        <v/>
      </c>
      <c r="CC10" s="49" t="str">
        <f>IF(AND($G$10&gt;0,SUM($Y$11:CC11)+SUM($Y$12:CB12)=SUM($Y$11:$CR$11)),$Q$5,"")</f>
        <v/>
      </c>
      <c r="CD10" s="49" t="str">
        <f>IF(AND($G$10&gt;0,SUM($Y$11:CD11)+SUM($Y$12:CC12)=SUM($Y$11:$CR$11)),$Q$5,"")</f>
        <v/>
      </c>
      <c r="CE10" s="49" t="str">
        <f>IF(AND($G$10&gt;0,SUM($Y$11:CE11)+SUM($Y$12:CD12)=SUM($Y$11:$CR$11)),$Q$5,"")</f>
        <v/>
      </c>
      <c r="CF10" s="49" t="str">
        <f>IF(AND($G$10&gt;0,SUM($Y$11:CF11)+SUM($Y$12:CE12)=SUM($Y$11:$CR$11)),$Q$5,"")</f>
        <v/>
      </c>
      <c r="CG10" s="49" t="str">
        <f>IF(AND($G$10&gt;0,SUM($Y$11:CG11)+SUM($Y$12:CF12)=SUM($Y$11:$CR$11)),$Q$5,"")</f>
        <v/>
      </c>
      <c r="CH10" s="49" t="str">
        <f>IF(AND($G$10&gt;0,SUM($Y$11:CH11)+SUM($Y$12:CG12)=SUM($Y$11:$CR$11)),$Q$5,"")</f>
        <v/>
      </c>
      <c r="CI10" s="49" t="str">
        <f>IF(AND($G$10&gt;0,SUM($Y$11:CI11)+SUM($Y$12:CH12)=SUM($Y$11:$CR$11)),$Q$5,"")</f>
        <v/>
      </c>
      <c r="CJ10" s="49" t="str">
        <f>IF(AND($G$10&gt;0,SUM($Y$11:CJ11)+SUM($Y$12:CI12)=SUM($Y$11:$CR$11)),$Q$5,"")</f>
        <v/>
      </c>
      <c r="CK10" s="49" t="str">
        <f>IF(AND($G$10&gt;0,SUM($Y$11:CK11)+SUM($Y$12:CJ12)=SUM($Y$11:$CR$11)),$Q$5,"")</f>
        <v/>
      </c>
      <c r="CL10" s="49" t="str">
        <f>IF(AND($G$10&gt;0,SUM($Y$11:CL11)+SUM($Y$12:CK12)=SUM($Y$11:$CR$11)),$Q$5,"")</f>
        <v/>
      </c>
      <c r="CM10" s="49" t="str">
        <f>IF(AND($G$10&gt;0,SUM($Y$11:CM11)+SUM($Y$12:CL12)=SUM($Y$11:$CR$11)),$Q$5,"")</f>
        <v/>
      </c>
      <c r="CN10" s="49" t="str">
        <f>IF(AND($G$10&gt;0,SUM($Y$11:CN11)+SUM($Y$12:CM12)=SUM($Y$11:$CR$11)),$Q$5,"")</f>
        <v/>
      </c>
      <c r="CO10" s="49" t="str">
        <f>IF(AND($G$10&gt;0,SUM($Y$11:CO11)+SUM($Y$12:CN12)=SUM($Y$11:$CR$11)),$Q$5,"")</f>
        <v/>
      </c>
      <c r="CP10" s="49" t="str">
        <f>IF(AND($G$10&gt;0,SUM($Y$11:CP11)+SUM($Y$12:CO12)=SUM($Y$11:$CR$11)),$Q$5,"")</f>
        <v/>
      </c>
      <c r="CQ10" s="49" t="str">
        <f>IF(AND($G$10&gt;0,SUM($Y$11:CQ11)+SUM($Y$12:CP12)=SUM($Y$11:$CR$11)),$Q$5,"")</f>
        <v/>
      </c>
      <c r="CR10" s="49" t="str">
        <f>IF(AND($G$10&gt;0,SUM($Y$11:CR11)+SUM($Y$12:CQ12)=SUM($Y$11:$CR$11)),$Q$5,"")</f>
        <v/>
      </c>
      <c r="CS10" s="3"/>
      <c r="CT10" s="3"/>
      <c r="CU10" s="3"/>
      <c r="CV10" s="3"/>
    </row>
    <row r="11" spans="1:100">
      <c r="A11" s="4"/>
      <c r="B11" s="3"/>
      <c r="C11" s="3"/>
      <c r="D11" s="49"/>
      <c r="E11" s="49"/>
      <c r="F11" s="49"/>
      <c r="G11" s="3"/>
      <c r="H11" s="3"/>
      <c r="I11" s="49"/>
      <c r="J11" s="49"/>
      <c r="K11" s="49"/>
      <c r="L11" s="3"/>
      <c r="M11" s="3"/>
      <c r="N11" s="3"/>
      <c r="O11" s="4"/>
      <c r="P11" s="3"/>
      <c r="Q11" s="3"/>
      <c r="R11" s="3"/>
      <c r="S11" s="3"/>
      <c r="T11" s="3"/>
      <c r="U11" s="3"/>
      <c r="V11" s="45"/>
      <c r="W11" s="3" t="s">
        <v>29</v>
      </c>
      <c r="X11" s="4" t="s">
        <v>30</v>
      </c>
      <c r="Y11" s="55">
        <f t="shared" ref="Y11:AH11" si="16">IF(AND(Y4=$D$10,AND(Y5=$E$10,Y6=$G$10)),$F$10,0)</f>
        <v>0</v>
      </c>
      <c r="Z11" s="4">
        <f t="shared" si="16"/>
        <v>0</v>
      </c>
      <c r="AA11" s="4">
        <f t="shared" si="16"/>
        <v>25</v>
      </c>
      <c r="AB11" s="4">
        <f t="shared" si="16"/>
        <v>0</v>
      </c>
      <c r="AC11" s="4">
        <f t="shared" si="16"/>
        <v>0</v>
      </c>
      <c r="AD11" s="4">
        <f t="shared" si="16"/>
        <v>0</v>
      </c>
      <c r="AE11" s="4">
        <f t="shared" si="16"/>
        <v>0</v>
      </c>
      <c r="AF11" s="4">
        <f t="shared" si="16"/>
        <v>0</v>
      </c>
      <c r="AG11" s="4">
        <f t="shared" si="16"/>
        <v>0</v>
      </c>
      <c r="AH11" s="4">
        <f t="shared" si="16"/>
        <v>0</v>
      </c>
      <c r="AI11" s="4">
        <f t="shared" ref="AI11:AR11" si="17">IF(AND(AI4=$D$10,AND(AI5=$E$10,AI6=$G$10)),$F$10,0)</f>
        <v>0</v>
      </c>
      <c r="AJ11" s="4">
        <f t="shared" si="17"/>
        <v>0</v>
      </c>
      <c r="AK11" s="4">
        <f t="shared" si="17"/>
        <v>0</v>
      </c>
      <c r="AL11" s="4">
        <f t="shared" si="17"/>
        <v>0</v>
      </c>
      <c r="AM11" s="4">
        <f t="shared" si="17"/>
        <v>0</v>
      </c>
      <c r="AN11" s="4">
        <f t="shared" si="17"/>
        <v>0</v>
      </c>
      <c r="AO11" s="4">
        <f t="shared" si="17"/>
        <v>0</v>
      </c>
      <c r="AP11" s="4">
        <f t="shared" si="17"/>
        <v>0</v>
      </c>
      <c r="AQ11" s="4">
        <f t="shared" si="17"/>
        <v>0</v>
      </c>
      <c r="AR11" s="4">
        <f t="shared" si="17"/>
        <v>0</v>
      </c>
      <c r="AS11" s="4">
        <f t="shared" ref="AS11:BB11" si="18">IF(AND(AS4=$D$10,AND(AS5=$E$10,AS6=$G$10)),$F$10,0)</f>
        <v>0</v>
      </c>
      <c r="AT11" s="4">
        <f t="shared" si="18"/>
        <v>0</v>
      </c>
      <c r="AU11" s="4">
        <f t="shared" si="18"/>
        <v>0</v>
      </c>
      <c r="AV11" s="4">
        <f t="shared" si="18"/>
        <v>0</v>
      </c>
      <c r="AW11" s="4">
        <f t="shared" si="18"/>
        <v>0</v>
      </c>
      <c r="AX11" s="4">
        <f t="shared" si="18"/>
        <v>0</v>
      </c>
      <c r="AY11" s="4">
        <f t="shared" si="18"/>
        <v>0</v>
      </c>
      <c r="AZ11" s="3">
        <f t="shared" si="18"/>
        <v>0</v>
      </c>
      <c r="BA11" s="3">
        <f t="shared" si="18"/>
        <v>0</v>
      </c>
      <c r="BB11" s="3">
        <f t="shared" si="18"/>
        <v>0</v>
      </c>
      <c r="BC11" s="3">
        <f t="shared" ref="BC11:BL11" si="19">IF(AND(BC4=$D$10,AND(BC5=$E$10,BC6=$G$10)),$F$10,0)</f>
        <v>0</v>
      </c>
      <c r="BD11" s="3">
        <f t="shared" si="19"/>
        <v>0</v>
      </c>
      <c r="BE11" s="3">
        <f t="shared" si="19"/>
        <v>0</v>
      </c>
      <c r="BF11" s="3">
        <f t="shared" si="19"/>
        <v>0</v>
      </c>
      <c r="BG11" s="3">
        <f t="shared" si="19"/>
        <v>0</v>
      </c>
      <c r="BH11" s="3">
        <f t="shared" si="19"/>
        <v>0</v>
      </c>
      <c r="BI11" s="3">
        <f t="shared" si="19"/>
        <v>0</v>
      </c>
      <c r="BJ11" s="3">
        <f t="shared" si="19"/>
        <v>0</v>
      </c>
      <c r="BK11" s="3">
        <f t="shared" si="19"/>
        <v>0</v>
      </c>
      <c r="BL11" s="3">
        <f t="shared" si="19"/>
        <v>0</v>
      </c>
      <c r="BM11" s="3">
        <f t="shared" ref="BM11:BV11" si="20">IF(AND(BM4=$D$10,AND(BM5=$E$10,BM6=$G$10)),$F$10,0)</f>
        <v>0</v>
      </c>
      <c r="BN11" s="3">
        <f t="shared" si="20"/>
        <v>0</v>
      </c>
      <c r="BO11" s="3">
        <f t="shared" si="20"/>
        <v>0</v>
      </c>
      <c r="BP11" s="3">
        <f t="shared" si="20"/>
        <v>0</v>
      </c>
      <c r="BQ11" s="3">
        <f t="shared" si="20"/>
        <v>0</v>
      </c>
      <c r="BR11" s="3">
        <f t="shared" si="20"/>
        <v>0</v>
      </c>
      <c r="BS11" s="3">
        <f t="shared" si="20"/>
        <v>0</v>
      </c>
      <c r="BT11" s="3">
        <f t="shared" si="20"/>
        <v>0</v>
      </c>
      <c r="BU11" s="3">
        <f t="shared" si="20"/>
        <v>0</v>
      </c>
      <c r="BV11" s="3">
        <f t="shared" si="20"/>
        <v>0</v>
      </c>
      <c r="BW11" s="3">
        <f t="shared" ref="BW11:CF11" si="21">IF(AND(BW4=$D$10,AND(BW5=$E$10,BW6=$G$10)),$F$10,0)</f>
        <v>0</v>
      </c>
      <c r="BX11" s="3">
        <f t="shared" si="21"/>
        <v>0</v>
      </c>
      <c r="BY11" s="3">
        <f t="shared" si="21"/>
        <v>0</v>
      </c>
      <c r="BZ11" s="3">
        <f t="shared" si="21"/>
        <v>0</v>
      </c>
      <c r="CA11" s="3">
        <f t="shared" si="21"/>
        <v>0</v>
      </c>
      <c r="CB11" s="3">
        <f t="shared" si="21"/>
        <v>0</v>
      </c>
      <c r="CC11" s="3">
        <f t="shared" si="21"/>
        <v>0</v>
      </c>
      <c r="CD11" s="3">
        <f t="shared" si="21"/>
        <v>0</v>
      </c>
      <c r="CE11" s="3">
        <f t="shared" si="21"/>
        <v>0</v>
      </c>
      <c r="CF11" s="3">
        <f t="shared" si="21"/>
        <v>0</v>
      </c>
      <c r="CG11" s="3">
        <f t="shared" ref="CG11:CR11" si="22">IF(AND(CG4=$D$10,AND(CG5=$E$10,CG6=$G$10)),$F$10,0)</f>
        <v>0</v>
      </c>
      <c r="CH11" s="3">
        <f t="shared" si="22"/>
        <v>0</v>
      </c>
      <c r="CI11" s="3">
        <f t="shared" si="22"/>
        <v>0</v>
      </c>
      <c r="CJ11" s="3">
        <f t="shared" si="22"/>
        <v>0</v>
      </c>
      <c r="CK11" s="3">
        <f t="shared" si="22"/>
        <v>0</v>
      </c>
      <c r="CL11" s="3">
        <f t="shared" si="22"/>
        <v>0</v>
      </c>
      <c r="CM11" s="3">
        <f t="shared" si="22"/>
        <v>0</v>
      </c>
      <c r="CN11" s="3">
        <f t="shared" si="22"/>
        <v>0</v>
      </c>
      <c r="CO11" s="3">
        <f t="shared" si="22"/>
        <v>0</v>
      </c>
      <c r="CP11" s="3">
        <f t="shared" si="22"/>
        <v>0</v>
      </c>
      <c r="CQ11" s="3">
        <f t="shared" si="22"/>
        <v>0</v>
      </c>
      <c r="CR11" s="3">
        <f t="shared" si="22"/>
        <v>0</v>
      </c>
      <c r="CS11" s="3"/>
      <c r="CT11" s="3"/>
      <c r="CU11" s="3"/>
      <c r="CV11" s="3"/>
    </row>
    <row r="12" spans="1:100">
      <c r="A12" s="51"/>
      <c r="B12" s="49"/>
      <c r="C12" s="49"/>
      <c r="D12" s="49"/>
      <c r="E12" s="49"/>
      <c r="F12" s="49"/>
      <c r="G12" s="49"/>
      <c r="H12" s="49"/>
      <c r="I12" s="49"/>
      <c r="J12" s="49"/>
      <c r="K12" s="49"/>
      <c r="L12" s="49"/>
      <c r="M12" s="49"/>
      <c r="N12" s="49"/>
      <c r="O12" s="51"/>
      <c r="P12" s="49"/>
      <c r="Q12" s="49"/>
      <c r="R12" s="49"/>
      <c r="S12" s="49"/>
      <c r="T12" s="49"/>
      <c r="U12" s="3"/>
      <c r="V12" s="45"/>
      <c r="W12" s="3"/>
      <c r="X12" s="4" t="s">
        <v>19</v>
      </c>
      <c r="Y12" s="55">
        <f t="shared" ref="Y12:AH12" si="23">IF(AND(Y4=$I$10,AND(Y5=$J$10,Y6=$L$10)),$K$10,0)</f>
        <v>0</v>
      </c>
      <c r="Z12" s="4">
        <f t="shared" si="23"/>
        <v>0</v>
      </c>
      <c r="AA12" s="4">
        <f t="shared" si="23"/>
        <v>0</v>
      </c>
      <c r="AB12" s="4">
        <f t="shared" si="23"/>
        <v>10</v>
      </c>
      <c r="AC12" s="4">
        <f t="shared" si="23"/>
        <v>0</v>
      </c>
      <c r="AD12" s="4">
        <f t="shared" si="23"/>
        <v>0</v>
      </c>
      <c r="AE12" s="4">
        <f t="shared" si="23"/>
        <v>0</v>
      </c>
      <c r="AF12" s="4">
        <f t="shared" si="23"/>
        <v>0</v>
      </c>
      <c r="AG12" s="4">
        <f t="shared" si="23"/>
        <v>0</v>
      </c>
      <c r="AH12" s="4">
        <f t="shared" si="23"/>
        <v>0</v>
      </c>
      <c r="AI12" s="4">
        <f t="shared" ref="AI12:AR12" si="24">IF(AND(AI4=$I$10,AND(AI5=$J$10,AI6=$L$10)),$K$10,0)</f>
        <v>0</v>
      </c>
      <c r="AJ12" s="4">
        <f t="shared" si="24"/>
        <v>0</v>
      </c>
      <c r="AK12" s="4">
        <f t="shared" si="24"/>
        <v>0</v>
      </c>
      <c r="AL12" s="4">
        <f t="shared" si="24"/>
        <v>0</v>
      </c>
      <c r="AM12" s="4">
        <f t="shared" si="24"/>
        <v>0</v>
      </c>
      <c r="AN12" s="4">
        <f t="shared" si="24"/>
        <v>0</v>
      </c>
      <c r="AO12" s="4">
        <f t="shared" si="24"/>
        <v>0</v>
      </c>
      <c r="AP12" s="4">
        <f t="shared" si="24"/>
        <v>0</v>
      </c>
      <c r="AQ12" s="4">
        <f t="shared" si="24"/>
        <v>0</v>
      </c>
      <c r="AR12" s="4">
        <f t="shared" si="24"/>
        <v>0</v>
      </c>
      <c r="AS12" s="4">
        <f t="shared" ref="AS12:BB12" si="25">IF(AND(AS4=$I$10,AND(AS5=$J$10,AS6=$L$10)),$K$10,0)</f>
        <v>0</v>
      </c>
      <c r="AT12" s="4">
        <f t="shared" si="25"/>
        <v>0</v>
      </c>
      <c r="AU12" s="4">
        <f t="shared" si="25"/>
        <v>0</v>
      </c>
      <c r="AV12" s="4">
        <f t="shared" si="25"/>
        <v>0</v>
      </c>
      <c r="AW12" s="4">
        <f t="shared" si="25"/>
        <v>0</v>
      </c>
      <c r="AX12" s="4">
        <f t="shared" si="25"/>
        <v>0</v>
      </c>
      <c r="AY12" s="4">
        <f t="shared" si="25"/>
        <v>0</v>
      </c>
      <c r="AZ12" s="3">
        <f t="shared" si="25"/>
        <v>0</v>
      </c>
      <c r="BA12" s="3">
        <f t="shared" si="25"/>
        <v>0</v>
      </c>
      <c r="BB12" s="3">
        <f t="shared" si="25"/>
        <v>0</v>
      </c>
      <c r="BC12" s="3">
        <f t="shared" ref="BC12:BL12" si="26">IF(AND(BC4=$I$10,AND(BC5=$J$10,BC6=$L$10)),$K$10,0)</f>
        <v>0</v>
      </c>
      <c r="BD12" s="3">
        <f t="shared" si="26"/>
        <v>0</v>
      </c>
      <c r="BE12" s="3">
        <f t="shared" si="26"/>
        <v>0</v>
      </c>
      <c r="BF12" s="3">
        <f t="shared" si="26"/>
        <v>0</v>
      </c>
      <c r="BG12" s="3">
        <f t="shared" si="26"/>
        <v>0</v>
      </c>
      <c r="BH12" s="3">
        <f t="shared" si="26"/>
        <v>0</v>
      </c>
      <c r="BI12" s="3">
        <f t="shared" si="26"/>
        <v>0</v>
      </c>
      <c r="BJ12" s="3">
        <f t="shared" si="26"/>
        <v>0</v>
      </c>
      <c r="BK12" s="3">
        <f t="shared" si="26"/>
        <v>0</v>
      </c>
      <c r="BL12" s="3">
        <f t="shared" si="26"/>
        <v>0</v>
      </c>
      <c r="BM12" s="3">
        <f t="shared" ref="BM12:BV12" si="27">IF(AND(BM4=$I$10,AND(BM5=$J$10,BM6=$L$10)),$K$10,0)</f>
        <v>0</v>
      </c>
      <c r="BN12" s="3">
        <f t="shared" si="27"/>
        <v>0</v>
      </c>
      <c r="BO12" s="3">
        <f t="shared" si="27"/>
        <v>0</v>
      </c>
      <c r="BP12" s="3">
        <f t="shared" si="27"/>
        <v>0</v>
      </c>
      <c r="BQ12" s="3">
        <f t="shared" si="27"/>
        <v>0</v>
      </c>
      <c r="BR12" s="3">
        <f t="shared" si="27"/>
        <v>0</v>
      </c>
      <c r="BS12" s="3">
        <f t="shared" si="27"/>
        <v>0</v>
      </c>
      <c r="BT12" s="3">
        <f t="shared" si="27"/>
        <v>0</v>
      </c>
      <c r="BU12" s="3">
        <f t="shared" si="27"/>
        <v>0</v>
      </c>
      <c r="BV12" s="3">
        <f t="shared" si="27"/>
        <v>0</v>
      </c>
      <c r="BW12" s="3">
        <f t="shared" ref="BW12:CF12" si="28">IF(AND(BW4=$I$10,AND(BW5=$J$10,BW6=$L$10)),$K$10,0)</f>
        <v>0</v>
      </c>
      <c r="BX12" s="3">
        <f t="shared" si="28"/>
        <v>0</v>
      </c>
      <c r="BY12" s="3">
        <f t="shared" si="28"/>
        <v>0</v>
      </c>
      <c r="BZ12" s="3">
        <f t="shared" si="28"/>
        <v>0</v>
      </c>
      <c r="CA12" s="3">
        <f t="shared" si="28"/>
        <v>0</v>
      </c>
      <c r="CB12" s="3">
        <f t="shared" si="28"/>
        <v>0</v>
      </c>
      <c r="CC12" s="3">
        <f t="shared" si="28"/>
        <v>0</v>
      </c>
      <c r="CD12" s="3">
        <f t="shared" si="28"/>
        <v>0</v>
      </c>
      <c r="CE12" s="3">
        <f t="shared" si="28"/>
        <v>0</v>
      </c>
      <c r="CF12" s="3">
        <f t="shared" si="28"/>
        <v>0</v>
      </c>
      <c r="CG12" s="3">
        <f t="shared" ref="CG12:CR12" si="29">IF(AND(CG4=$I$10,AND(CG5=$J$10,CG6=$L$10)),$K$10,0)</f>
        <v>0</v>
      </c>
      <c r="CH12" s="3">
        <f t="shared" si="29"/>
        <v>0</v>
      </c>
      <c r="CI12" s="3">
        <f t="shared" si="29"/>
        <v>0</v>
      </c>
      <c r="CJ12" s="3">
        <f t="shared" si="29"/>
        <v>0</v>
      </c>
      <c r="CK12" s="3">
        <f t="shared" si="29"/>
        <v>0</v>
      </c>
      <c r="CL12" s="3">
        <f t="shared" si="29"/>
        <v>0</v>
      </c>
      <c r="CM12" s="3">
        <f t="shared" si="29"/>
        <v>0</v>
      </c>
      <c r="CN12" s="3">
        <f t="shared" si="29"/>
        <v>0</v>
      </c>
      <c r="CO12" s="3">
        <f t="shared" si="29"/>
        <v>0</v>
      </c>
      <c r="CP12" s="3">
        <f t="shared" si="29"/>
        <v>0</v>
      </c>
      <c r="CQ12" s="3">
        <f t="shared" si="29"/>
        <v>0</v>
      </c>
      <c r="CR12" s="3">
        <f t="shared" si="29"/>
        <v>0</v>
      </c>
      <c r="CS12" s="3"/>
      <c r="CT12" s="3"/>
      <c r="CU12" s="3"/>
      <c r="CV12" s="3"/>
    </row>
    <row r="13" spans="1:100">
      <c r="A13" s="4">
        <v>2</v>
      </c>
      <c r="B13" s="3" t="s">
        <v>31</v>
      </c>
      <c r="C13" s="3"/>
      <c r="D13" s="88">
        <f>+工程表!K11</f>
        <v>24</v>
      </c>
      <c r="E13" s="88">
        <f>+工程表!L11</f>
        <v>7</v>
      </c>
      <c r="F13" s="88">
        <f>+工程表!M11</f>
        <v>10</v>
      </c>
      <c r="G13" s="45">
        <f>IF(AND(F13&gt;0,F13&lt;11),1,IF(AND(F13&lt;21,F13&gt;10),2,IF(F13&gt;0,3,0)))</f>
        <v>1</v>
      </c>
      <c r="H13" s="3"/>
      <c r="I13" s="88">
        <f>+工程表!P11</f>
        <v>24</v>
      </c>
      <c r="J13" s="88">
        <f>+工程表!Q11</f>
        <v>8</v>
      </c>
      <c r="K13" s="88">
        <f>+工程表!R11</f>
        <v>30</v>
      </c>
      <c r="L13" s="45">
        <f>IF(AND(K13&gt;0,K13&lt;11),1,IF(AND(K13&lt;21,K13&gt;10),2,IF(K13&gt;0,3,0)))</f>
        <v>3</v>
      </c>
      <c r="M13" s="3"/>
      <c r="N13" s="70">
        <f>(I13-D13)*12+(K13/30+J13)-(F13/30+E13)</f>
        <v>1.666666666666667</v>
      </c>
      <c r="O13" s="4">
        <f>N13*3</f>
        <v>5.0000000000000009</v>
      </c>
      <c r="P13" s="3" t="str">
        <f>REPT($Q$4,O13)</f>
        <v>*****</v>
      </c>
      <c r="Q13" s="3"/>
      <c r="R13" s="3"/>
      <c r="S13" s="3"/>
      <c r="T13" s="3"/>
      <c r="U13" s="3"/>
      <c r="V13" s="59" t="str">
        <f>B13</f>
        <v>基本設計･ 計画</v>
      </c>
      <c r="W13" s="60"/>
      <c r="X13" s="57" t="str">
        <f t="shared" ref="X13:X27" si="30">X10</f>
        <v xml:space="preserve"> </v>
      </c>
      <c r="Y13" s="62" t="str">
        <f>IF(AND($G$13&gt;0,SUM($Y$14:Y14)+SUM(X$15:$Y15)=SUM($Y$14:$CR$14)),$Q$5,"")</f>
        <v/>
      </c>
      <c r="Z13" s="57" t="str">
        <f>IF(AND($G$13&gt;0,SUM($Y$14:Z14)+SUM($Y$15:Y15)=SUM($Y$14:$CR$14)),$Q$5,"")</f>
        <v/>
      </c>
      <c r="AA13" s="57" t="str">
        <f>IF(AND($G$13&gt;0,SUM($Y$14:AA14)+SUM($Y$15:Z15)=SUM($Y$14:$CR$14)),$Q$5,"")</f>
        <v/>
      </c>
      <c r="AB13" s="57" t="str">
        <f>IF(AND($G$13&gt;0,SUM($Y$14:AB14)+SUM($Y$15:AA15)=SUM($Y$14:$CR$14)),$Q$5,"")</f>
        <v>****</v>
      </c>
      <c r="AC13" s="57" t="str">
        <f>IF(AND($G$13&gt;0,SUM($Y$14:AC14)+SUM($Y$15:AB15)=SUM($Y$14:$CR$14)),$Q$5,"")</f>
        <v>****</v>
      </c>
      <c r="AD13" s="57" t="str">
        <f>IF(AND($G$13&gt;0,SUM($Y$14:AD14)+SUM($Y$15:AC15)=SUM($Y$14:$CR$14)),$Q$5,"")</f>
        <v>****</v>
      </c>
      <c r="AE13" s="57" t="str">
        <f>IF(AND($G$13&gt;0,SUM($Y$14:AE14)+SUM($Y$15:AD15)=SUM($Y$14:$CR$14)),$Q$5,"")</f>
        <v>****</v>
      </c>
      <c r="AF13" s="57" t="str">
        <f>IF(AND($G$13&gt;0,SUM($Y$14:AF14)+SUM($Y$15:AE15)=SUM($Y$14:$CR$14)),$Q$5,"")</f>
        <v>****</v>
      </c>
      <c r="AG13" s="57" t="str">
        <f>IF(AND($G$13&gt;0,SUM($Y$14:AG14)+SUM($Y$15:AF15)=SUM($Y$14:$CR$14)),$Q$5,"")</f>
        <v>****</v>
      </c>
      <c r="AH13" s="57" t="str">
        <f>IF(AND($G$13&gt;0,SUM($Y$14:AH14)+SUM($Y$15:AG15)=SUM($Y$14:$CR$14)),$Q$5,"")</f>
        <v/>
      </c>
      <c r="AI13" s="57" t="str">
        <f>IF(AND($G$13&gt;0,SUM($Y$14:AI14)+SUM($Y$15:AH15)=SUM($Y$14:$CR$14)),$Q$5,"")</f>
        <v/>
      </c>
      <c r="AJ13" s="57" t="str">
        <f>IF(AND($G$13&gt;0,SUM($Y$14:AJ14)+SUM($Y$15:AI15)=SUM($Y$14:$CR$14)),$Q$5,"")</f>
        <v/>
      </c>
      <c r="AK13" s="57" t="str">
        <f>IF(AND($G$13&gt;0,SUM($Y$14:AK14)+SUM($Y$15:AJ15)=SUM($Y$14:$CR$14)),$Q$5,"")</f>
        <v/>
      </c>
      <c r="AL13" s="57" t="str">
        <f>IF(AND($G$13&gt;0,SUM($Y$14:AL14)+SUM($Y$15:AK15)=SUM($Y$14:$CR$14)),$Q$5,"")</f>
        <v/>
      </c>
      <c r="AM13" s="57" t="str">
        <f>IF(AND($G$13&gt;0,SUM($Y$14:AM14)+SUM($Y$15:AL15)=SUM($Y$14:$CR$14)),$Q$5,"")</f>
        <v/>
      </c>
      <c r="AN13" s="57" t="str">
        <f>IF(AND($G$13&gt;0,SUM($Y$14:AN14)+SUM($Y$15:AM15)=SUM($Y$14:$CR$14)),$Q$5,"")</f>
        <v/>
      </c>
      <c r="AO13" s="57" t="str">
        <f>IF(AND($G$13&gt;0,SUM($Y$14:AO14)+SUM($Y$15:AN15)=SUM($Y$14:$CR$14)),$Q$5,"")</f>
        <v/>
      </c>
      <c r="AP13" s="57" t="str">
        <f>IF(AND($G$13&gt;0,SUM($Y$14:AP14)+SUM($Y$15:AO15)=SUM($Y$14:$CR$14)),$Q$5,"")</f>
        <v/>
      </c>
      <c r="AQ13" s="57" t="str">
        <f>IF(AND($G$13&gt;0,SUM($Y$14:AQ14)+SUM($Y$15:AP15)=SUM($Y$14:$CR$14)),$Q$5,"")</f>
        <v/>
      </c>
      <c r="AR13" s="57" t="str">
        <f>IF(AND($G$13&gt;0,SUM($Y$14:AR14)+SUM($Y$15:AQ15)=SUM($Y$14:$CR$14)),$Q$5,"")</f>
        <v/>
      </c>
      <c r="AS13" s="57" t="str">
        <f>IF(AND($G$13&gt;0,SUM($Y$14:AS14)+SUM($Y$15:AR15)=SUM($Y$14:$CR$14)),$Q$5,"")</f>
        <v/>
      </c>
      <c r="AT13" s="57" t="str">
        <f>IF(AND($G$13&gt;0,SUM($Y$14:AT14)+SUM($Y$15:AS15)=SUM($Y$14:$CR$14)),$Q$5,"")</f>
        <v/>
      </c>
      <c r="AU13" s="57" t="str">
        <f>IF(AND($G$13&gt;0,SUM($Y$14:AU14)+SUM($Y$15:AT15)=SUM($Y$14:$CR$14)),$Q$5,"")</f>
        <v/>
      </c>
      <c r="AV13" s="57" t="str">
        <f>IF(AND($G$13&gt;0,SUM($Y$14:AV14)+SUM($Y$15:AU15)=SUM($Y$14:$CR$14)),$Q$5,"")</f>
        <v/>
      </c>
      <c r="AW13" s="57" t="str">
        <f>IF(AND($G$13&gt;0,SUM($Y$14:AW14)+SUM($Y$15:AV15)=SUM($Y$14:$CR$14)),$Q$5,"")</f>
        <v/>
      </c>
      <c r="AX13" s="57" t="str">
        <f>IF(AND($G$13&gt;0,SUM($Y$14:AX14)+SUM($Y$15:AW15)=SUM($Y$14:$CR$14)),$Q$5,"")</f>
        <v/>
      </c>
      <c r="AY13" s="57" t="str">
        <f>IF(AND($G$13&gt;0,SUM($Y$14:AY14)+SUM($Y$15:AX15)=SUM($Y$14:$CR$14)),$Q$5,"")</f>
        <v/>
      </c>
      <c r="AZ13" s="60" t="str">
        <f>IF(AND($G$13&gt;0,SUM($Y$14:AZ14)+SUM($Y$15:AY15)=SUM($Y$14:$CR$14)),$Q$5,"")</f>
        <v/>
      </c>
      <c r="BA13" s="60" t="str">
        <f>IF(AND($G$13&gt;0,SUM($Y$14:BA14)+SUM($Y$15:AZ15)=SUM($Y$14:$CR$14)),$Q$5,"")</f>
        <v/>
      </c>
      <c r="BB13" s="60" t="str">
        <f>IF(AND($G$13&gt;0,SUM($Y$14:BB14)+SUM($Y$15:BA15)=SUM($Y$14:$CR$14)),$Q$5,"")</f>
        <v/>
      </c>
      <c r="BC13" s="60" t="str">
        <f>IF(AND($G$13&gt;0,SUM($Y$14:BC14)+SUM($Y$15:BB15)=SUM($Y$14:$CR$14)),$Q$5,"")</f>
        <v/>
      </c>
      <c r="BD13" s="60" t="str">
        <f>IF(AND($G$13&gt;0,SUM($Y$14:BD14)+SUM($Y$15:BC15)=SUM($Y$14:$CR$14)),$Q$5,"")</f>
        <v/>
      </c>
      <c r="BE13" s="60" t="str">
        <f>IF(AND($G$13&gt;0,SUM($Y$14:BE14)+SUM($Y$15:BD15)=SUM($Y$14:$CR$14)),$Q$5,"")</f>
        <v/>
      </c>
      <c r="BF13" s="60" t="str">
        <f>IF(AND($G$13&gt;0,SUM($Y$14:BF14)+SUM($Y$15:BE15)=SUM($Y$14:$CR$14)),$Q$5,"")</f>
        <v/>
      </c>
      <c r="BG13" s="60" t="str">
        <f>IF(AND($G$13&gt;0,SUM($Y$14:BG14)+SUM($Y$15:BF15)=SUM($Y$14:$CR$14)),$Q$5,"")</f>
        <v/>
      </c>
      <c r="BH13" s="60" t="str">
        <f>IF(AND($G$13&gt;0,SUM($Y$14:BH14)+SUM($Y$15:BG15)=SUM($Y$14:$CR$14)),$Q$5,"")</f>
        <v/>
      </c>
      <c r="BI13" s="60" t="str">
        <f>IF(AND($G$13&gt;0,SUM($Y$14:BI14)+SUM($Y$15:BH15)=SUM($Y$14:$CR$14)),$Q$5,"")</f>
        <v/>
      </c>
      <c r="BJ13" s="60" t="str">
        <f>IF(AND($G$13&gt;0,SUM($Y$14:BJ14)+SUM($Y$15:BI15)=SUM($Y$14:$CR$14)),$Q$5,"")</f>
        <v/>
      </c>
      <c r="BK13" s="60" t="str">
        <f>IF(AND($G$13&gt;0,SUM($Y$14:BK14)+SUM($Y$15:BJ15)=SUM($Y$14:$CR$14)),$Q$5,"")</f>
        <v/>
      </c>
      <c r="BL13" s="60" t="str">
        <f>IF(AND($G$13&gt;0,SUM($Y$14:BL14)+SUM($Y$15:BK15)=SUM($Y$14:$CR$14)),$Q$5,"")</f>
        <v/>
      </c>
      <c r="BM13" s="60" t="str">
        <f>IF(AND($G$13&gt;0,SUM($Y$14:BM14)+SUM($Y$15:BL15)=SUM($Y$14:$CR$14)),$Q$5,"")</f>
        <v/>
      </c>
      <c r="BN13" s="60" t="str">
        <f>IF(AND($G$13&gt;0,SUM($Y$14:BN14)+SUM($Y$15:BM15)=SUM($Y$14:$CR$14)),$Q$5,"")</f>
        <v/>
      </c>
      <c r="BO13" s="60" t="str">
        <f>IF(AND($G$13&gt;0,SUM($Y$14:BO14)+SUM($Y$15:BN15)=SUM($Y$14:$CR$14)),$Q$5,"")</f>
        <v/>
      </c>
      <c r="BP13" s="60" t="str">
        <f>IF(AND($G$13&gt;0,SUM($Y$14:BP14)+SUM($Y$15:BO15)=SUM($Y$14:$CR$14)),$Q$5,"")</f>
        <v/>
      </c>
      <c r="BQ13" s="60" t="str">
        <f>IF(AND($G$13&gt;0,SUM($Y$14:BQ14)+SUM($Y$15:BP15)=SUM($Y$14:$CR$14)),$Q$5,"")</f>
        <v/>
      </c>
      <c r="BR13" s="60" t="str">
        <f>IF(AND($G$13&gt;0,SUM($Y$14:BR14)+SUM($Y$15:BQ15)=SUM($Y$14:$CR$14)),$Q$5,"")</f>
        <v/>
      </c>
      <c r="BS13" s="60" t="str">
        <f>IF(AND($G$13&gt;0,SUM($Y$14:BS14)+SUM($Y$15:BR15)=SUM($Y$14:$CR$14)),$Q$5,"")</f>
        <v/>
      </c>
      <c r="BT13" s="60" t="str">
        <f>IF(AND($G$13&gt;0,SUM($Y$14:BT14)+SUM($Y$15:BS15)=SUM($Y$14:$CR$14)),$Q$5,"")</f>
        <v/>
      </c>
      <c r="BU13" s="60" t="str">
        <f>IF(AND($G$13&gt;0,SUM($Y$14:BU14)+SUM($Y$15:BT15)=SUM($Y$14:$CR$14)),$Q$5,"")</f>
        <v/>
      </c>
      <c r="BV13" s="60" t="str">
        <f>IF(AND($G$13&gt;0,SUM($Y$14:BV14)+SUM($Y$15:BU15)=SUM($Y$14:$CR$14)),$Q$5,"")</f>
        <v/>
      </c>
      <c r="BW13" s="60" t="str">
        <f>IF(AND($G$13&gt;0,SUM($Y$14:BW14)+SUM($Y$15:BV15)=SUM($Y$14:$CR$14)),$Q$5,"")</f>
        <v/>
      </c>
      <c r="BX13" s="60" t="str">
        <f>IF(AND($G$13&gt;0,SUM($Y$14:BX14)+SUM($Y$15:BW15)=SUM($Y$14:$CR$14)),$Q$5,"")</f>
        <v/>
      </c>
      <c r="BY13" s="60" t="str">
        <f>IF(AND($G$13&gt;0,SUM($Y$14:BY14)+SUM($Y$15:BX15)=SUM($Y$14:$CR$14)),$Q$5,"")</f>
        <v/>
      </c>
      <c r="BZ13" s="60" t="str">
        <f>IF(AND($G$13&gt;0,SUM($Y$14:BZ14)+SUM($Y$15:BY15)=SUM($Y$14:$CR$14)),$Q$5,"")</f>
        <v/>
      </c>
      <c r="CA13" s="60" t="str">
        <f>IF(AND($G$13&gt;0,SUM($Y$14:CA14)+SUM($Y$15:BZ15)=SUM($Y$14:$CR$14)),$Q$5,"")</f>
        <v/>
      </c>
      <c r="CB13" s="60" t="str">
        <f>IF(AND($G$13&gt;0,SUM($Y$14:CB14)+SUM($Y$15:CA15)=SUM($Y$14:$CR$14)),$Q$5,"")</f>
        <v/>
      </c>
      <c r="CC13" s="60" t="str">
        <f>IF(AND($G$13&gt;0,SUM($Y$14:CC14)+SUM($Y$15:CB15)=SUM($Y$14:$CR$14)),$Q$5,"")</f>
        <v/>
      </c>
      <c r="CD13" s="60" t="str">
        <f>IF(AND($G$13&gt;0,SUM($Y$14:CD14)+SUM($Y$15:CC15)=SUM($Y$14:$CR$14)),$Q$5,"")</f>
        <v/>
      </c>
      <c r="CE13" s="60" t="str">
        <f>IF(AND($G$13&gt;0,SUM($Y$14:CE14)+SUM($Y$15:CD15)=SUM($Y$14:$CR$14)),$Q$5,"")</f>
        <v/>
      </c>
      <c r="CF13" s="60" t="str">
        <f>IF(AND($G$13&gt;0,SUM($Y$14:CF14)+SUM($Y$15:CE15)=SUM($Y$14:$CR$14)),$Q$5,"")</f>
        <v/>
      </c>
      <c r="CG13" s="60" t="str">
        <f>IF(AND($G$13&gt;0,SUM($Y$14:CG14)+SUM($Y$15:CF15)=SUM($Y$14:$CR$14)),$Q$5,"")</f>
        <v/>
      </c>
      <c r="CH13" s="60" t="str">
        <f>IF(AND($G$13&gt;0,SUM($Y$14:CH14)+SUM($Y$15:CG15)=SUM($Y$14:$CR$14)),$Q$5,"")</f>
        <v/>
      </c>
      <c r="CI13" s="60" t="str">
        <f>IF(AND($G$13&gt;0,SUM($Y$14:CI14)+SUM($Y$15:CH15)=SUM($Y$14:$CR$14)),$Q$5,"")</f>
        <v/>
      </c>
      <c r="CJ13" s="60" t="str">
        <f>IF(AND($G$13&gt;0,SUM($Y$14:CJ14)+SUM($Y$15:CI15)=SUM($Y$14:$CR$14)),$Q$5,"")</f>
        <v/>
      </c>
      <c r="CK13" s="60" t="str">
        <f>IF(AND($G$13&gt;0,SUM($Y$14:CK14)+SUM($Y$15:CJ15)=SUM($Y$14:$CR$14)),$Q$5,"")</f>
        <v/>
      </c>
      <c r="CL13" s="60" t="str">
        <f>IF(AND($G$13&gt;0,SUM($Y$14:CL14)+SUM($Y$15:CK15)=SUM($Y$14:$CR$14)),$Q$5,"")</f>
        <v/>
      </c>
      <c r="CM13" s="60" t="str">
        <f>IF(AND($G$13&gt;0,SUM($Y$14:CM14)+SUM($Y$15:CL15)=SUM($Y$14:$CR$14)),$Q$5,"")</f>
        <v/>
      </c>
      <c r="CN13" s="60" t="str">
        <f>IF(AND($G$13&gt;0,SUM($Y$14:CN14)+SUM($Y$15:CM15)=SUM($Y$14:$CR$14)),$Q$5,"")</f>
        <v/>
      </c>
      <c r="CO13" s="60" t="str">
        <f>IF(AND($G$13&gt;0,SUM($Y$14:CO14)+SUM($Y$15:CN15)=SUM($Y$14:$CR$14)),$Q$5,"")</f>
        <v/>
      </c>
      <c r="CP13" s="60" t="str">
        <f>IF(AND($G$13&gt;0,SUM($Y$14:CP14)+SUM($Y$15:CO15)=SUM($Y$14:$CR$14)),$Q$5,"")</f>
        <v/>
      </c>
      <c r="CQ13" s="60" t="str">
        <f>IF(AND($G$13&gt;0,SUM($Y$14:CQ14)+SUM($Y$15:CP15)=SUM($Y$14:$CR$14)),$Q$5,"")</f>
        <v/>
      </c>
      <c r="CR13" s="60" t="str">
        <f>IF(AND($G$13&gt;0,SUM($Y$14:CR14)+SUM($Y$15:CQ15)=SUM($Y$14:$CR$14)),$Q$5,"")</f>
        <v/>
      </c>
      <c r="CS13" s="60"/>
      <c r="CT13" s="3"/>
      <c r="CU13" s="3"/>
      <c r="CV13" s="3"/>
    </row>
    <row r="14" spans="1:100">
      <c r="A14" s="4"/>
      <c r="B14" s="3"/>
      <c r="C14" s="3"/>
      <c r="D14" s="49"/>
      <c r="E14" s="49"/>
      <c r="F14" s="49"/>
      <c r="G14" s="3"/>
      <c r="H14" s="3"/>
      <c r="I14" s="49"/>
      <c r="J14" s="49"/>
      <c r="K14" s="49"/>
      <c r="L14" s="3"/>
      <c r="M14" s="3"/>
      <c r="N14" s="3"/>
      <c r="O14" s="4"/>
      <c r="P14" s="3"/>
      <c r="Q14" s="3"/>
      <c r="R14" s="3"/>
      <c r="S14" s="3"/>
      <c r="T14" s="3"/>
      <c r="U14" s="3"/>
      <c r="V14" s="45"/>
      <c r="W14" s="3" t="str">
        <f>W11</f>
        <v>日付</v>
      </c>
      <c r="X14" s="4" t="str">
        <f t="shared" si="30"/>
        <v>開始</v>
      </c>
      <c r="Y14" s="55">
        <f t="shared" ref="Y14:AH14" si="31">IF(AND(Y4=$D$13,AND(Y5=$E$13,Y6=$G$13)),$F$13,0)</f>
        <v>0</v>
      </c>
      <c r="Z14" s="4">
        <f t="shared" si="31"/>
        <v>0</v>
      </c>
      <c r="AA14" s="4">
        <f t="shared" si="31"/>
        <v>0</v>
      </c>
      <c r="AB14" s="4">
        <f t="shared" si="31"/>
        <v>10</v>
      </c>
      <c r="AC14" s="4">
        <f t="shared" si="31"/>
        <v>0</v>
      </c>
      <c r="AD14" s="4">
        <f t="shared" si="31"/>
        <v>0</v>
      </c>
      <c r="AE14" s="4">
        <f t="shared" si="31"/>
        <v>0</v>
      </c>
      <c r="AF14" s="4">
        <f t="shared" si="31"/>
        <v>0</v>
      </c>
      <c r="AG14" s="4">
        <f t="shared" si="31"/>
        <v>0</v>
      </c>
      <c r="AH14" s="4">
        <f t="shared" si="31"/>
        <v>0</v>
      </c>
      <c r="AI14" s="4">
        <f t="shared" ref="AI14:AR14" si="32">IF(AND(AI4=$D$13,AND(AI5=$E$13,AI6=$G$13)),$F$13,0)</f>
        <v>0</v>
      </c>
      <c r="AJ14" s="4">
        <f t="shared" si="32"/>
        <v>0</v>
      </c>
      <c r="AK14" s="4">
        <f t="shared" si="32"/>
        <v>0</v>
      </c>
      <c r="AL14" s="4">
        <f t="shared" si="32"/>
        <v>0</v>
      </c>
      <c r="AM14" s="4">
        <f t="shared" si="32"/>
        <v>0</v>
      </c>
      <c r="AN14" s="4">
        <f t="shared" si="32"/>
        <v>0</v>
      </c>
      <c r="AO14" s="4">
        <f t="shared" si="32"/>
        <v>0</v>
      </c>
      <c r="AP14" s="4">
        <f t="shared" si="32"/>
        <v>0</v>
      </c>
      <c r="AQ14" s="4">
        <f t="shared" si="32"/>
        <v>0</v>
      </c>
      <c r="AR14" s="4">
        <f t="shared" si="32"/>
        <v>0</v>
      </c>
      <c r="AS14" s="4">
        <f t="shared" ref="AS14:BB14" si="33">IF(AND(AS4=$D$13,AND(AS5=$E$13,AS6=$G$13)),$F$13,0)</f>
        <v>0</v>
      </c>
      <c r="AT14" s="4">
        <f t="shared" si="33"/>
        <v>0</v>
      </c>
      <c r="AU14" s="4">
        <f t="shared" si="33"/>
        <v>0</v>
      </c>
      <c r="AV14" s="4">
        <f t="shared" si="33"/>
        <v>0</v>
      </c>
      <c r="AW14" s="4">
        <f t="shared" si="33"/>
        <v>0</v>
      </c>
      <c r="AX14" s="4">
        <f t="shared" si="33"/>
        <v>0</v>
      </c>
      <c r="AY14" s="4">
        <f t="shared" si="33"/>
        <v>0</v>
      </c>
      <c r="AZ14" s="3">
        <f t="shared" si="33"/>
        <v>0</v>
      </c>
      <c r="BA14" s="3">
        <f t="shared" si="33"/>
        <v>0</v>
      </c>
      <c r="BB14" s="3">
        <f t="shared" si="33"/>
        <v>0</v>
      </c>
      <c r="BC14" s="3">
        <f t="shared" ref="BC14:BL14" si="34">IF(AND(BC4=$D$13,AND(BC5=$E$13,BC6=$G$13)),$F$13,0)</f>
        <v>0</v>
      </c>
      <c r="BD14" s="3">
        <f t="shared" si="34"/>
        <v>0</v>
      </c>
      <c r="BE14" s="3">
        <f t="shared" si="34"/>
        <v>0</v>
      </c>
      <c r="BF14" s="3">
        <f t="shared" si="34"/>
        <v>0</v>
      </c>
      <c r="BG14" s="3">
        <f t="shared" si="34"/>
        <v>0</v>
      </c>
      <c r="BH14" s="3">
        <f t="shared" si="34"/>
        <v>0</v>
      </c>
      <c r="BI14" s="3">
        <f t="shared" si="34"/>
        <v>0</v>
      </c>
      <c r="BJ14" s="3">
        <f t="shared" si="34"/>
        <v>0</v>
      </c>
      <c r="BK14" s="3">
        <f t="shared" si="34"/>
        <v>0</v>
      </c>
      <c r="BL14" s="3">
        <f t="shared" si="34"/>
        <v>0</v>
      </c>
      <c r="BM14" s="3">
        <f t="shared" ref="BM14:BV14" si="35">IF(AND(BM4=$D$13,AND(BM5=$E$13,BM6=$G$13)),$F$13,0)</f>
        <v>0</v>
      </c>
      <c r="BN14" s="3">
        <f t="shared" si="35"/>
        <v>0</v>
      </c>
      <c r="BO14" s="3">
        <f t="shared" si="35"/>
        <v>0</v>
      </c>
      <c r="BP14" s="3">
        <f t="shared" si="35"/>
        <v>0</v>
      </c>
      <c r="BQ14" s="3">
        <f t="shared" si="35"/>
        <v>0</v>
      </c>
      <c r="BR14" s="3">
        <f t="shared" si="35"/>
        <v>0</v>
      </c>
      <c r="BS14" s="3">
        <f t="shared" si="35"/>
        <v>0</v>
      </c>
      <c r="BT14" s="3">
        <f t="shared" si="35"/>
        <v>0</v>
      </c>
      <c r="BU14" s="3">
        <f t="shared" si="35"/>
        <v>0</v>
      </c>
      <c r="BV14" s="3">
        <f t="shared" si="35"/>
        <v>0</v>
      </c>
      <c r="BW14" s="3">
        <f t="shared" ref="BW14:CF14" si="36">IF(AND(BW4=$D$13,AND(BW5=$E$13,BW6=$G$13)),$F$13,0)</f>
        <v>0</v>
      </c>
      <c r="BX14" s="3">
        <f t="shared" si="36"/>
        <v>0</v>
      </c>
      <c r="BY14" s="3">
        <f t="shared" si="36"/>
        <v>0</v>
      </c>
      <c r="BZ14" s="3">
        <f t="shared" si="36"/>
        <v>0</v>
      </c>
      <c r="CA14" s="3">
        <f t="shared" si="36"/>
        <v>0</v>
      </c>
      <c r="CB14" s="3">
        <f t="shared" si="36"/>
        <v>0</v>
      </c>
      <c r="CC14" s="3">
        <f t="shared" si="36"/>
        <v>0</v>
      </c>
      <c r="CD14" s="3">
        <f t="shared" si="36"/>
        <v>0</v>
      </c>
      <c r="CE14" s="3">
        <f t="shared" si="36"/>
        <v>0</v>
      </c>
      <c r="CF14" s="3">
        <f t="shared" si="36"/>
        <v>0</v>
      </c>
      <c r="CG14" s="3">
        <f t="shared" ref="CG14:CR14" si="37">IF(AND(CG4=$D$13,AND(CG5=$E$13,CG6=$G$13)),$F$13,0)</f>
        <v>0</v>
      </c>
      <c r="CH14" s="3">
        <f t="shared" si="37"/>
        <v>0</v>
      </c>
      <c r="CI14" s="3">
        <f t="shared" si="37"/>
        <v>0</v>
      </c>
      <c r="CJ14" s="3">
        <f t="shared" si="37"/>
        <v>0</v>
      </c>
      <c r="CK14" s="3">
        <f t="shared" si="37"/>
        <v>0</v>
      </c>
      <c r="CL14" s="3">
        <f t="shared" si="37"/>
        <v>0</v>
      </c>
      <c r="CM14" s="3">
        <f t="shared" si="37"/>
        <v>0</v>
      </c>
      <c r="CN14" s="3">
        <f t="shared" si="37"/>
        <v>0</v>
      </c>
      <c r="CO14" s="3">
        <f t="shared" si="37"/>
        <v>0</v>
      </c>
      <c r="CP14" s="3">
        <f t="shared" si="37"/>
        <v>0</v>
      </c>
      <c r="CQ14" s="3">
        <f t="shared" si="37"/>
        <v>0</v>
      </c>
      <c r="CR14" s="3">
        <f t="shared" si="37"/>
        <v>0</v>
      </c>
      <c r="CS14" s="3"/>
      <c r="CT14" s="3"/>
      <c r="CU14" s="3"/>
      <c r="CV14" s="3"/>
    </row>
    <row r="15" spans="1:100">
      <c r="A15" s="51"/>
      <c r="B15" s="49"/>
      <c r="C15" s="49"/>
      <c r="D15" s="49"/>
      <c r="E15" s="49"/>
      <c r="F15" s="49"/>
      <c r="G15" s="49"/>
      <c r="H15" s="49"/>
      <c r="I15" s="49"/>
      <c r="J15" s="49"/>
      <c r="K15" s="49"/>
      <c r="L15" s="49"/>
      <c r="M15" s="49"/>
      <c r="N15" s="49"/>
      <c r="O15" s="51"/>
      <c r="P15" s="49"/>
      <c r="Q15" s="49"/>
      <c r="R15" s="49"/>
      <c r="S15" s="49"/>
      <c r="T15" s="49"/>
      <c r="U15" s="3"/>
      <c r="V15" s="45"/>
      <c r="W15" s="3"/>
      <c r="X15" s="4" t="str">
        <f t="shared" si="30"/>
        <v>完了</v>
      </c>
      <c r="Y15" s="55">
        <f t="shared" ref="Y15:AH15" si="38">IF(AND(Y4=$I$13,AND(Y5=$J$13,Y6=$L$13)),$K$13,0)</f>
        <v>0</v>
      </c>
      <c r="Z15" s="4">
        <f t="shared" si="38"/>
        <v>0</v>
      </c>
      <c r="AA15" s="4">
        <f t="shared" si="38"/>
        <v>0</v>
      </c>
      <c r="AB15" s="4">
        <f t="shared" si="38"/>
        <v>0</v>
      </c>
      <c r="AC15" s="4">
        <f t="shared" si="38"/>
        <v>0</v>
      </c>
      <c r="AD15" s="4">
        <f t="shared" si="38"/>
        <v>0</v>
      </c>
      <c r="AE15" s="4">
        <f t="shared" si="38"/>
        <v>0</v>
      </c>
      <c r="AF15" s="4">
        <f t="shared" si="38"/>
        <v>0</v>
      </c>
      <c r="AG15" s="4">
        <f t="shared" si="38"/>
        <v>30</v>
      </c>
      <c r="AH15" s="4">
        <f t="shared" si="38"/>
        <v>0</v>
      </c>
      <c r="AI15" s="4">
        <f t="shared" ref="AI15:AR15" si="39">IF(AND(AI4=$I$13,AND(AI5=$J$13,AI6=$L$13)),$K$13,0)</f>
        <v>0</v>
      </c>
      <c r="AJ15" s="4">
        <f t="shared" si="39"/>
        <v>0</v>
      </c>
      <c r="AK15" s="4">
        <f t="shared" si="39"/>
        <v>0</v>
      </c>
      <c r="AL15" s="4">
        <f t="shared" si="39"/>
        <v>0</v>
      </c>
      <c r="AM15" s="4">
        <f t="shared" si="39"/>
        <v>0</v>
      </c>
      <c r="AN15" s="4">
        <f t="shared" si="39"/>
        <v>0</v>
      </c>
      <c r="AO15" s="4">
        <f t="shared" si="39"/>
        <v>0</v>
      </c>
      <c r="AP15" s="4">
        <f t="shared" si="39"/>
        <v>0</v>
      </c>
      <c r="AQ15" s="4">
        <f t="shared" si="39"/>
        <v>0</v>
      </c>
      <c r="AR15" s="4">
        <f t="shared" si="39"/>
        <v>0</v>
      </c>
      <c r="AS15" s="4">
        <f t="shared" ref="AS15:BB15" si="40">IF(AND(AS4=$I$13,AND(AS5=$J$13,AS6=$L$13)),$K$13,0)</f>
        <v>0</v>
      </c>
      <c r="AT15" s="4">
        <f t="shared" si="40"/>
        <v>0</v>
      </c>
      <c r="AU15" s="4">
        <f t="shared" si="40"/>
        <v>0</v>
      </c>
      <c r="AV15" s="4">
        <f t="shared" si="40"/>
        <v>0</v>
      </c>
      <c r="AW15" s="4">
        <f t="shared" si="40"/>
        <v>0</v>
      </c>
      <c r="AX15" s="4">
        <f t="shared" si="40"/>
        <v>0</v>
      </c>
      <c r="AY15" s="4">
        <f t="shared" si="40"/>
        <v>0</v>
      </c>
      <c r="AZ15" s="3">
        <f t="shared" si="40"/>
        <v>0</v>
      </c>
      <c r="BA15" s="3">
        <f t="shared" si="40"/>
        <v>0</v>
      </c>
      <c r="BB15" s="3">
        <f t="shared" si="40"/>
        <v>0</v>
      </c>
      <c r="BC15" s="3">
        <f t="shared" ref="BC15:BL15" si="41">IF(AND(BC4=$I$13,AND(BC5=$J$13,BC6=$L$13)),$K$13,0)</f>
        <v>0</v>
      </c>
      <c r="BD15" s="3">
        <f t="shared" si="41"/>
        <v>0</v>
      </c>
      <c r="BE15" s="3">
        <f t="shared" si="41"/>
        <v>0</v>
      </c>
      <c r="BF15" s="3">
        <f t="shared" si="41"/>
        <v>0</v>
      </c>
      <c r="BG15" s="3">
        <f t="shared" si="41"/>
        <v>0</v>
      </c>
      <c r="BH15" s="3">
        <f t="shared" si="41"/>
        <v>0</v>
      </c>
      <c r="BI15" s="3">
        <f t="shared" si="41"/>
        <v>0</v>
      </c>
      <c r="BJ15" s="3">
        <f t="shared" si="41"/>
        <v>0</v>
      </c>
      <c r="BK15" s="3">
        <f t="shared" si="41"/>
        <v>0</v>
      </c>
      <c r="BL15" s="3">
        <f t="shared" si="41"/>
        <v>0</v>
      </c>
      <c r="BM15" s="3">
        <f t="shared" ref="BM15:BV15" si="42">IF(AND(BM4=$I$13,AND(BM5=$J$13,BM6=$L$13)),$K$13,0)</f>
        <v>0</v>
      </c>
      <c r="BN15" s="3">
        <f t="shared" si="42"/>
        <v>0</v>
      </c>
      <c r="BO15" s="3">
        <f t="shared" si="42"/>
        <v>0</v>
      </c>
      <c r="BP15" s="3">
        <f t="shared" si="42"/>
        <v>0</v>
      </c>
      <c r="BQ15" s="3">
        <f t="shared" si="42"/>
        <v>0</v>
      </c>
      <c r="BR15" s="3">
        <f t="shared" si="42"/>
        <v>0</v>
      </c>
      <c r="BS15" s="3">
        <f t="shared" si="42"/>
        <v>0</v>
      </c>
      <c r="BT15" s="3">
        <f t="shared" si="42"/>
        <v>0</v>
      </c>
      <c r="BU15" s="3">
        <f t="shared" si="42"/>
        <v>0</v>
      </c>
      <c r="BV15" s="3">
        <f t="shared" si="42"/>
        <v>0</v>
      </c>
      <c r="BW15" s="3">
        <f t="shared" ref="BW15:CF15" si="43">IF(AND(BW4=$I$13,AND(BW5=$J$13,BW6=$L$13)),$K$13,0)</f>
        <v>0</v>
      </c>
      <c r="BX15" s="3">
        <f t="shared" si="43"/>
        <v>0</v>
      </c>
      <c r="BY15" s="3">
        <f t="shared" si="43"/>
        <v>0</v>
      </c>
      <c r="BZ15" s="3">
        <f t="shared" si="43"/>
        <v>0</v>
      </c>
      <c r="CA15" s="3">
        <f t="shared" si="43"/>
        <v>0</v>
      </c>
      <c r="CB15" s="3">
        <f t="shared" si="43"/>
        <v>0</v>
      </c>
      <c r="CC15" s="3">
        <f t="shared" si="43"/>
        <v>0</v>
      </c>
      <c r="CD15" s="3">
        <f t="shared" si="43"/>
        <v>0</v>
      </c>
      <c r="CE15" s="3">
        <f t="shared" si="43"/>
        <v>0</v>
      </c>
      <c r="CF15" s="3">
        <f t="shared" si="43"/>
        <v>0</v>
      </c>
      <c r="CG15" s="3">
        <f t="shared" ref="CG15:CR15" si="44">IF(AND(CG4=$I$13,AND(CG5=$J$13,CG6=$L$13)),$K$13,0)</f>
        <v>0</v>
      </c>
      <c r="CH15" s="3">
        <f t="shared" si="44"/>
        <v>0</v>
      </c>
      <c r="CI15" s="3">
        <f t="shared" si="44"/>
        <v>0</v>
      </c>
      <c r="CJ15" s="3">
        <f t="shared" si="44"/>
        <v>0</v>
      </c>
      <c r="CK15" s="3">
        <f t="shared" si="44"/>
        <v>0</v>
      </c>
      <c r="CL15" s="3">
        <f t="shared" si="44"/>
        <v>0</v>
      </c>
      <c r="CM15" s="3">
        <f t="shared" si="44"/>
        <v>0</v>
      </c>
      <c r="CN15" s="3">
        <f t="shared" si="44"/>
        <v>0</v>
      </c>
      <c r="CO15" s="3">
        <f t="shared" si="44"/>
        <v>0</v>
      </c>
      <c r="CP15" s="3">
        <f t="shared" si="44"/>
        <v>0</v>
      </c>
      <c r="CQ15" s="3">
        <f t="shared" si="44"/>
        <v>0</v>
      </c>
      <c r="CR15" s="3">
        <f t="shared" si="44"/>
        <v>0</v>
      </c>
      <c r="CS15" s="3"/>
      <c r="CT15" s="3"/>
      <c r="CU15" s="3"/>
      <c r="CV15" s="3"/>
    </row>
    <row r="16" spans="1:100">
      <c r="A16" s="4">
        <v>3</v>
      </c>
      <c r="B16" s="3" t="s">
        <v>32</v>
      </c>
      <c r="C16" s="3"/>
      <c r="D16" s="88">
        <f>+工程表!K13</f>
        <v>24</v>
      </c>
      <c r="E16" s="88">
        <f>+工程表!L13</f>
        <v>9</v>
      </c>
      <c r="F16" s="88">
        <f>+工程表!M13</f>
        <v>15</v>
      </c>
      <c r="G16" s="45">
        <f>IF(AND(F16&gt;0,F16&lt;11),1,IF(AND(F16&lt;21,F16&gt;10),2,IF(F16&gt;0,3,0)))</f>
        <v>2</v>
      </c>
      <c r="H16" s="3"/>
      <c r="I16" s="88">
        <f>+工程表!P13</f>
        <v>24</v>
      </c>
      <c r="J16" s="88">
        <f>+工程表!Q13</f>
        <v>11</v>
      </c>
      <c r="K16" s="88">
        <f>+工程表!R13</f>
        <v>15</v>
      </c>
      <c r="L16" s="45">
        <f>IF(AND(K16&gt;0,K16&lt;11),1,IF(AND(K16&lt;21,K16&gt;10),2,IF(K16&gt;0,3,0)))</f>
        <v>2</v>
      </c>
      <c r="M16" s="3"/>
      <c r="N16" s="70">
        <f>(I16-D16)*12+(K16/30+J16)-(F16/30+E16)</f>
        <v>2</v>
      </c>
      <c r="O16" s="4">
        <f>N16*3</f>
        <v>6</v>
      </c>
      <c r="P16" s="3" t="str">
        <f>REPT($Q$4,O16)</f>
        <v>******</v>
      </c>
      <c r="Q16" s="3"/>
      <c r="R16" s="3"/>
      <c r="S16" s="3"/>
      <c r="T16" s="3"/>
      <c r="U16" s="3"/>
      <c r="V16" s="59" t="str">
        <f>B16</f>
        <v>実施設計</v>
      </c>
      <c r="W16" s="60"/>
      <c r="X16" s="57" t="str">
        <f t="shared" si="30"/>
        <v xml:space="preserve"> </v>
      </c>
      <c r="Y16" s="62" t="str">
        <f>IF(AND($G$16&gt;0,SUM($Y$17:Y17)+SUM(X$18:$Y18)=SUM($Y$17:$CR$17)),$Q$5,"")</f>
        <v/>
      </c>
      <c r="Z16" s="57" t="str">
        <f>IF(AND($G$16&gt;0,SUM($Y$17:Z17)+SUM($Y$18:Y18)=SUM($Y$17:$CR$17)),$Q$5,"")</f>
        <v/>
      </c>
      <c r="AA16" s="57" t="str">
        <f>IF(AND($G$16&gt;0,SUM($Y$17:AA17)+SUM($Y$18:Z18)=SUM($Y$17:$CR$17)),$Q$5,"")</f>
        <v/>
      </c>
      <c r="AB16" s="57" t="str">
        <f>IF(AND($G$16&gt;0,SUM($Y$17:AB17)+SUM($Y$18:AA18)=SUM($Y$17:$CR$17)),$Q$5,"")</f>
        <v/>
      </c>
      <c r="AC16" s="57" t="str">
        <f>IF(AND($G$16&gt;0,SUM($Y$17:AC17)+SUM($Y$18:AB18)=SUM($Y$17:$CR$17)),$Q$5,"")</f>
        <v/>
      </c>
      <c r="AD16" s="57" t="str">
        <f>IF(AND($G$16&gt;0,SUM($Y$17:AD17)+SUM($Y$18:AC18)=SUM($Y$17:$CR$17)),$Q$5,"")</f>
        <v/>
      </c>
      <c r="AE16" s="57" t="str">
        <f>IF(AND($G$16&gt;0,SUM($Y$17:AE17)+SUM($Y$18:AD18)=SUM($Y$17:$CR$17)),$Q$5,"")</f>
        <v/>
      </c>
      <c r="AF16" s="57" t="str">
        <f>IF(AND($G$16&gt;0,SUM($Y$17:AF17)+SUM($Y$18:AE18)=SUM($Y$17:$CR$17)),$Q$5,"")</f>
        <v/>
      </c>
      <c r="AG16" s="57" t="str">
        <f>IF(AND($G$16&gt;0,SUM($Y$17:AG17)+SUM($Y$18:AF18)=SUM($Y$17:$CR$17)),$Q$5,"")</f>
        <v/>
      </c>
      <c r="AH16" s="57" t="str">
        <f>IF(AND($G$16&gt;0,SUM($Y$17:AH17)+SUM($Y$18:AG18)=SUM($Y$17:$CR$17)),$Q$5,"")</f>
        <v/>
      </c>
      <c r="AI16" s="57" t="str">
        <f>IF(AND($G$16&gt;0,SUM($Y$17:AI17)+SUM($Y$18:AH18)=SUM($Y$17:$CR$17)),$Q$5,"")</f>
        <v>****</v>
      </c>
      <c r="AJ16" s="57" t="str">
        <f>IF(AND($G$16&gt;0,SUM($Y$17:AJ17)+SUM($Y$18:AI18)=SUM($Y$17:$CR$17)),$Q$5,"")</f>
        <v>****</v>
      </c>
      <c r="AK16" s="57" t="str">
        <f>IF(AND($G$16&gt;0,SUM($Y$17:AK17)+SUM($Y$18:AJ18)=SUM($Y$17:$CR$17)),$Q$5,"")</f>
        <v>****</v>
      </c>
      <c r="AL16" s="57" t="str">
        <f>IF(AND($G$16&gt;0,SUM($Y$17:AL17)+SUM($Y$18:AK18)=SUM($Y$17:$CR$17)),$Q$5,"")</f>
        <v>****</v>
      </c>
      <c r="AM16" s="57" t="str">
        <f>IF(AND($G$16&gt;0,SUM($Y$17:AM17)+SUM($Y$18:AL18)=SUM($Y$17:$CR$17)),$Q$5,"")</f>
        <v>****</v>
      </c>
      <c r="AN16" s="57" t="str">
        <f>IF(AND($G$16&gt;0,SUM($Y$17:AN17)+SUM($Y$18:AM18)=SUM($Y$17:$CR$17)),$Q$5,"")</f>
        <v>****</v>
      </c>
      <c r="AO16" s="57" t="str">
        <f>IF(AND($G$16&gt;0,SUM($Y$17:AO17)+SUM($Y$18:AN18)=SUM($Y$17:$CR$17)),$Q$5,"")</f>
        <v>****</v>
      </c>
      <c r="AP16" s="57" t="str">
        <f>IF(AND($G$16&gt;0,SUM($Y$17:AP17)+SUM($Y$18:AO18)=SUM($Y$17:$CR$17)),$Q$5,"")</f>
        <v/>
      </c>
      <c r="AQ16" s="57" t="str">
        <f>IF(AND($G$16&gt;0,SUM($Y$17:AQ17)+SUM($Y$18:AP18)=SUM($Y$17:$CR$17)),$Q$5,"")</f>
        <v/>
      </c>
      <c r="AR16" s="57" t="str">
        <f>IF(AND($G$16&gt;0,SUM($Y$17:AR17)+SUM($Y$18:AQ18)=SUM($Y$17:$CR$17)),$Q$5,"")</f>
        <v/>
      </c>
      <c r="AS16" s="57" t="str">
        <f>IF(AND($G$16&gt;0,SUM($Y$17:AS17)+SUM($Y$18:AR18)=SUM($Y$17:$CR$17)),$Q$5,"")</f>
        <v/>
      </c>
      <c r="AT16" s="57" t="str">
        <f>IF(AND($G$16&gt;0,SUM($Y$17:AT17)+SUM($Y$18:AS18)=SUM($Y$17:$CR$17)),$Q$5,"")</f>
        <v/>
      </c>
      <c r="AU16" s="57" t="str">
        <f>IF(AND($G$16&gt;0,SUM($Y$17:AU17)+SUM($Y$18:AT18)=SUM($Y$17:$CR$17)),$Q$5,"")</f>
        <v/>
      </c>
      <c r="AV16" s="57" t="str">
        <f>IF(AND($G$16&gt;0,SUM($Y$17:AV17)+SUM($Y$18:AU18)=SUM($Y$17:$CR$17)),$Q$5,"")</f>
        <v/>
      </c>
      <c r="AW16" s="57" t="str">
        <f>IF(AND($G$16&gt;0,SUM($Y$17:AW17)+SUM($Y$18:AV18)=SUM($Y$17:$CR$17)),$Q$5,"")</f>
        <v/>
      </c>
      <c r="AX16" s="57" t="str">
        <f>IF(AND($G$16&gt;0,SUM($Y$17:AX17)+SUM($Y$18:AW18)=SUM($Y$17:$CR$17)),$Q$5,"")</f>
        <v/>
      </c>
      <c r="AY16" s="57" t="str">
        <f>IF(AND($G$16&gt;0,SUM($Y$17:AY17)+SUM($Y$18:AX18)=SUM($Y$17:$CR$17)),$Q$5,"")</f>
        <v/>
      </c>
      <c r="AZ16" s="60" t="str">
        <f>IF(AND($G$16&gt;0,SUM($Y$17:AZ17)+SUM($Y$18:AY18)=SUM($Y$17:$CR$17)),$Q$5,"")</f>
        <v/>
      </c>
      <c r="BA16" s="60" t="str">
        <f>IF(AND($G$16&gt;0,SUM($Y$17:BA17)+SUM($Y$18:AZ18)=SUM($Y$17:$CR$17)),$Q$5,"")</f>
        <v/>
      </c>
      <c r="BB16" s="60" t="str">
        <f>IF(AND($G$16&gt;0,SUM($Y$17:BB17)+SUM($Y$18:BA18)=SUM($Y$17:$CR$17)),$Q$5,"")</f>
        <v/>
      </c>
      <c r="BC16" s="60" t="str">
        <f>IF(AND($G$16&gt;0,SUM($Y$17:BC17)+SUM($Y$18:BB18)=SUM($Y$17:$CR$17)),$Q$5,"")</f>
        <v/>
      </c>
      <c r="BD16" s="60" t="str">
        <f>IF(AND($G$16&gt;0,SUM($Y$17:BD17)+SUM($Y$18:BC18)=SUM($Y$17:$CR$17)),$Q$5,"")</f>
        <v/>
      </c>
      <c r="BE16" s="60" t="str">
        <f>IF(AND($G$16&gt;0,SUM($Y$17:BE17)+SUM($Y$18:BD18)=SUM($Y$17:$CR$17)),$Q$5,"")</f>
        <v/>
      </c>
      <c r="BF16" s="60" t="str">
        <f>IF(AND($G$16&gt;0,SUM($Y$17:BF17)+SUM($Y$18:BE18)=SUM($Y$17:$CR$17)),$Q$5,"")</f>
        <v/>
      </c>
      <c r="BG16" s="60" t="str">
        <f>IF(AND($G$16&gt;0,SUM($Y$17:BG17)+SUM($Y$18:BF18)=SUM($Y$17:$CR$17)),$Q$5,"")</f>
        <v/>
      </c>
      <c r="BH16" s="60" t="str">
        <f>IF(AND($G$16&gt;0,SUM($Y$17:BH17)+SUM($Y$18:BG18)=SUM($Y$17:$CR$17)),$Q$5,"")</f>
        <v/>
      </c>
      <c r="BI16" s="60" t="str">
        <f>IF(AND($G$16&gt;0,SUM($Y$17:BI17)+SUM($Y$18:BH18)=SUM($Y$17:$CR$17)),$Q$5,"")</f>
        <v/>
      </c>
      <c r="BJ16" s="60" t="str">
        <f>IF(AND($G$16&gt;0,SUM($Y$17:BJ17)+SUM($Y$18:BI18)=SUM($Y$17:$CR$17)),$Q$5,"")</f>
        <v/>
      </c>
      <c r="BK16" s="60" t="str">
        <f>IF(AND($G$16&gt;0,SUM($Y$17:BK17)+SUM($Y$18:BJ18)=SUM($Y$17:$CR$17)),$Q$5,"")</f>
        <v/>
      </c>
      <c r="BL16" s="60" t="str">
        <f>IF(AND($G$16&gt;0,SUM($Y$17:BL17)+SUM($Y$18:BK18)=SUM($Y$17:$CR$17)),$Q$5,"")</f>
        <v/>
      </c>
      <c r="BM16" s="60" t="str">
        <f>IF(AND($G$16&gt;0,SUM($Y$17:BM17)+SUM($Y$18:BL18)=SUM($Y$17:$CR$17)),$Q$5,"")</f>
        <v/>
      </c>
      <c r="BN16" s="60" t="str">
        <f>IF(AND($G$16&gt;0,SUM($Y$17:BN17)+SUM($Y$18:BM18)=SUM($Y$17:$CR$17)),$Q$5,"")</f>
        <v/>
      </c>
      <c r="BO16" s="60" t="str">
        <f>IF(AND($G$16&gt;0,SUM($Y$17:BO17)+SUM($Y$18:BN18)=SUM($Y$17:$CR$17)),$Q$5,"")</f>
        <v/>
      </c>
      <c r="BP16" s="60" t="str">
        <f>IF(AND($G$16&gt;0,SUM($Y$17:BP17)+SUM($Y$18:BO18)=SUM($Y$17:$CR$17)),$Q$5,"")</f>
        <v/>
      </c>
      <c r="BQ16" s="60" t="str">
        <f>IF(AND($G$16&gt;0,SUM($Y$17:BQ17)+SUM($Y$18:BP18)=SUM($Y$17:$CR$17)),$Q$5,"")</f>
        <v/>
      </c>
      <c r="BR16" s="60" t="str">
        <f>IF(AND($G$16&gt;0,SUM($Y$17:BR17)+SUM($Y$18:BQ18)=SUM($Y$17:$CR$17)),$Q$5,"")</f>
        <v/>
      </c>
      <c r="BS16" s="60" t="str">
        <f>IF(AND($G$16&gt;0,SUM($Y$17:BS17)+SUM($Y$18:BR18)=SUM($Y$17:$CR$17)),$Q$5,"")</f>
        <v/>
      </c>
      <c r="BT16" s="60" t="str">
        <f>IF(AND($G$16&gt;0,SUM($Y$17:BT17)+SUM($Y$18:BS18)=SUM($Y$17:$CR$17)),$Q$5,"")</f>
        <v/>
      </c>
      <c r="BU16" s="60" t="str">
        <f>IF(AND($G$16&gt;0,SUM($Y$17:BU17)+SUM($Y$18:BT18)=SUM($Y$17:$CR$17)),$Q$5,"")</f>
        <v/>
      </c>
      <c r="BV16" s="60" t="str">
        <f>IF(AND($G$16&gt;0,SUM($Y$17:BV17)+SUM($Y$18:BU18)=SUM($Y$17:$CR$17)),$Q$5,"")</f>
        <v/>
      </c>
      <c r="BW16" s="60" t="str">
        <f>IF(AND($G$16&gt;0,SUM($Y$17:BW17)+SUM($Y$18:BV18)=SUM($Y$17:$CR$17)),$Q$5,"")</f>
        <v/>
      </c>
      <c r="BX16" s="60" t="str">
        <f>IF(AND($G$16&gt;0,SUM($Y$17:BX17)+SUM($Y$18:BW18)=SUM($Y$17:$CR$17)),$Q$5,"")</f>
        <v/>
      </c>
      <c r="BY16" s="60" t="str">
        <f>IF(AND($G$16&gt;0,SUM($Y$17:BY17)+SUM($Y$18:BX18)=SUM($Y$17:$CR$17)),$Q$5,"")</f>
        <v/>
      </c>
      <c r="BZ16" s="60" t="str">
        <f>IF(AND($G$16&gt;0,SUM($Y$17:BZ17)+SUM($Y$18:BY18)=SUM($Y$17:$CR$17)),$Q$5,"")</f>
        <v/>
      </c>
      <c r="CA16" s="60" t="str">
        <f>IF(AND($G$16&gt;0,SUM($Y$17:CA17)+SUM($Y$18:BZ18)=SUM($Y$17:$CR$17)),$Q$5,"")</f>
        <v/>
      </c>
      <c r="CB16" s="60" t="str">
        <f>IF(AND($G$16&gt;0,SUM($Y$17:CB17)+SUM($Y$18:CA18)=SUM($Y$17:$CR$17)),$Q$5,"")</f>
        <v/>
      </c>
      <c r="CC16" s="60" t="str">
        <f>IF(AND($G$16&gt;0,SUM($Y$17:CC17)+SUM($Y$18:CB18)=SUM($Y$17:$CR$17)),$Q$5,"")</f>
        <v/>
      </c>
      <c r="CD16" s="60" t="str">
        <f>IF(AND($G$16&gt;0,SUM($Y$17:CD17)+SUM($Y$18:CC18)=SUM($Y$17:$CR$17)),$Q$5,"")</f>
        <v/>
      </c>
      <c r="CE16" s="60" t="str">
        <f>IF(AND($G$16&gt;0,SUM($Y$17:CE17)+SUM($Y$18:CD18)=SUM($Y$17:$CR$17)),$Q$5,"")</f>
        <v/>
      </c>
      <c r="CF16" s="60" t="str">
        <f>IF(AND($G$16&gt;0,SUM($Y$17:CF17)+SUM($Y$18:CE18)=SUM($Y$17:$CR$17)),$Q$5,"")</f>
        <v/>
      </c>
      <c r="CG16" s="60" t="str">
        <f>IF(AND($G$16&gt;0,SUM($Y$17:CG17)+SUM($Y$18:CF18)=SUM($Y$17:$CR$17)),$Q$5,"")</f>
        <v/>
      </c>
      <c r="CH16" s="60" t="str">
        <f>IF(AND($G$16&gt;0,SUM($Y$17:CH17)+SUM($Y$18:CG18)=SUM($Y$17:$CR$17)),$Q$5,"")</f>
        <v/>
      </c>
      <c r="CI16" s="60" t="str">
        <f>IF(AND($G$16&gt;0,SUM($Y$17:CI17)+SUM($Y$18:CH18)=SUM($Y$17:$CR$17)),$Q$5,"")</f>
        <v/>
      </c>
      <c r="CJ16" s="60" t="str">
        <f>IF(AND($G$16&gt;0,SUM($Y$17:CJ17)+SUM($Y$18:CI18)=SUM($Y$17:$CR$17)),$Q$5,"")</f>
        <v/>
      </c>
      <c r="CK16" s="60" t="str">
        <f>IF(AND($G$16&gt;0,SUM($Y$17:CK17)+SUM($Y$18:CJ18)=SUM($Y$17:$CR$17)),$Q$5,"")</f>
        <v/>
      </c>
      <c r="CL16" s="60" t="str">
        <f>IF(AND($G$16&gt;0,SUM($Y$17:CL17)+SUM($Y$18:CK18)=SUM($Y$17:$CR$17)),$Q$5,"")</f>
        <v/>
      </c>
      <c r="CM16" s="60" t="str">
        <f>IF(AND($G$16&gt;0,SUM($Y$17:CM17)+SUM($Y$18:CL18)=SUM($Y$17:$CR$17)),$Q$5,"")</f>
        <v/>
      </c>
      <c r="CN16" s="60" t="str">
        <f>IF(AND($G$16&gt;0,SUM($Y$17:CN17)+SUM($Y$18:CM18)=SUM($Y$17:$CR$17)),$Q$5,"")</f>
        <v/>
      </c>
      <c r="CO16" s="60" t="str">
        <f>IF(AND($G$16&gt;0,SUM($Y$17:CO17)+SUM($Y$18:CN18)=SUM($Y$17:$CR$17)),$Q$5,"")</f>
        <v/>
      </c>
      <c r="CP16" s="60" t="str">
        <f>IF(AND($G$16&gt;0,SUM($Y$17:CP17)+SUM($Y$18:CO18)=SUM($Y$17:$CR$17)),$Q$5,"")</f>
        <v/>
      </c>
      <c r="CQ16" s="60" t="str">
        <f>IF(AND($G$16&gt;0,SUM($Y$17:CQ17)+SUM($Y$18:CP18)=SUM($Y$17:$CR$17)),$Q$5,"")</f>
        <v/>
      </c>
      <c r="CR16" s="60" t="str">
        <f>IF(AND($G$16&gt;0,SUM($Y$17:CR17)+SUM($Y$18:CQ18)=SUM($Y$17:$CR$17)),$Q$5,"")</f>
        <v/>
      </c>
      <c r="CS16" s="60"/>
      <c r="CT16" s="3"/>
      <c r="CU16" s="3"/>
      <c r="CV16" s="3"/>
    </row>
    <row r="17" spans="1:100">
      <c r="A17" s="4"/>
      <c r="B17" s="3"/>
      <c r="C17" s="3"/>
      <c r="D17" s="49"/>
      <c r="E17" s="49"/>
      <c r="F17" s="49"/>
      <c r="G17" s="3"/>
      <c r="H17" s="3"/>
      <c r="I17" s="49"/>
      <c r="J17" s="49"/>
      <c r="K17" s="49"/>
      <c r="L17" s="3"/>
      <c r="M17" s="3"/>
      <c r="N17" s="3"/>
      <c r="O17" s="4"/>
      <c r="P17" s="3"/>
      <c r="Q17" s="3"/>
      <c r="R17" s="3"/>
      <c r="S17" s="3"/>
      <c r="T17" s="3"/>
      <c r="U17" s="3"/>
      <c r="V17" s="45"/>
      <c r="W17" s="3" t="str">
        <f>W11</f>
        <v>日付</v>
      </c>
      <c r="X17" s="4" t="str">
        <f t="shared" si="30"/>
        <v>開始</v>
      </c>
      <c r="Y17" s="55">
        <f t="shared" ref="Y17:AH17" si="45">IF(AND(Y4=$D$16,AND(Y5=$E$16,Y6=$G$16)),$F$16,0)</f>
        <v>0</v>
      </c>
      <c r="Z17" s="4">
        <f t="shared" si="45"/>
        <v>0</v>
      </c>
      <c r="AA17" s="4">
        <f t="shared" si="45"/>
        <v>0</v>
      </c>
      <c r="AB17" s="4">
        <f t="shared" si="45"/>
        <v>0</v>
      </c>
      <c r="AC17" s="4">
        <f t="shared" si="45"/>
        <v>0</v>
      </c>
      <c r="AD17" s="4">
        <f t="shared" si="45"/>
        <v>0</v>
      </c>
      <c r="AE17" s="4">
        <f t="shared" si="45"/>
        <v>0</v>
      </c>
      <c r="AF17" s="4">
        <f t="shared" si="45"/>
        <v>0</v>
      </c>
      <c r="AG17" s="4">
        <f t="shared" si="45"/>
        <v>0</v>
      </c>
      <c r="AH17" s="4">
        <f t="shared" si="45"/>
        <v>0</v>
      </c>
      <c r="AI17" s="4">
        <f t="shared" ref="AI17:AR17" si="46">IF(AND(AI4=$D$16,AND(AI5=$E$16,AI6=$G$16)),$F$16,0)</f>
        <v>15</v>
      </c>
      <c r="AJ17" s="4">
        <f t="shared" si="46"/>
        <v>0</v>
      </c>
      <c r="AK17" s="4">
        <f t="shared" si="46"/>
        <v>0</v>
      </c>
      <c r="AL17" s="4">
        <f t="shared" si="46"/>
        <v>0</v>
      </c>
      <c r="AM17" s="4">
        <f t="shared" si="46"/>
        <v>0</v>
      </c>
      <c r="AN17" s="4">
        <f t="shared" si="46"/>
        <v>0</v>
      </c>
      <c r="AO17" s="4">
        <f t="shared" si="46"/>
        <v>0</v>
      </c>
      <c r="AP17" s="4">
        <f t="shared" si="46"/>
        <v>0</v>
      </c>
      <c r="AQ17" s="4">
        <f t="shared" si="46"/>
        <v>0</v>
      </c>
      <c r="AR17" s="4">
        <f t="shared" si="46"/>
        <v>0</v>
      </c>
      <c r="AS17" s="4">
        <f t="shared" ref="AS17:BB17" si="47">IF(AND(AS4=$D$16,AND(AS5=$E$16,AS6=$G$16)),$F$16,0)</f>
        <v>0</v>
      </c>
      <c r="AT17" s="4">
        <f t="shared" si="47"/>
        <v>0</v>
      </c>
      <c r="AU17" s="4">
        <f t="shared" si="47"/>
        <v>0</v>
      </c>
      <c r="AV17" s="4">
        <f t="shared" si="47"/>
        <v>0</v>
      </c>
      <c r="AW17" s="4">
        <f t="shared" si="47"/>
        <v>0</v>
      </c>
      <c r="AX17" s="4">
        <f t="shared" si="47"/>
        <v>0</v>
      </c>
      <c r="AY17" s="4">
        <f t="shared" si="47"/>
        <v>0</v>
      </c>
      <c r="AZ17" s="3">
        <f t="shared" si="47"/>
        <v>0</v>
      </c>
      <c r="BA17" s="3">
        <f t="shared" si="47"/>
        <v>0</v>
      </c>
      <c r="BB17" s="3">
        <f t="shared" si="47"/>
        <v>0</v>
      </c>
      <c r="BC17" s="3">
        <f t="shared" ref="BC17:BL17" si="48">IF(AND(BC4=$D$16,AND(BC5=$E$16,BC6=$G$16)),$F$16,0)</f>
        <v>0</v>
      </c>
      <c r="BD17" s="3">
        <f t="shared" si="48"/>
        <v>0</v>
      </c>
      <c r="BE17" s="3">
        <f t="shared" si="48"/>
        <v>0</v>
      </c>
      <c r="BF17" s="3">
        <f t="shared" si="48"/>
        <v>0</v>
      </c>
      <c r="BG17" s="3">
        <f t="shared" si="48"/>
        <v>0</v>
      </c>
      <c r="BH17" s="3">
        <f t="shared" si="48"/>
        <v>0</v>
      </c>
      <c r="BI17" s="3">
        <f t="shared" si="48"/>
        <v>0</v>
      </c>
      <c r="BJ17" s="3">
        <f t="shared" si="48"/>
        <v>0</v>
      </c>
      <c r="BK17" s="3">
        <f t="shared" si="48"/>
        <v>0</v>
      </c>
      <c r="BL17" s="3">
        <f t="shared" si="48"/>
        <v>0</v>
      </c>
      <c r="BM17" s="3">
        <f t="shared" ref="BM17:BV17" si="49">IF(AND(BM4=$D$16,AND(BM5=$E$16,BM6=$G$16)),$F$16,0)</f>
        <v>0</v>
      </c>
      <c r="BN17" s="3">
        <f t="shared" si="49"/>
        <v>0</v>
      </c>
      <c r="BO17" s="3">
        <f t="shared" si="49"/>
        <v>0</v>
      </c>
      <c r="BP17" s="3">
        <f t="shared" si="49"/>
        <v>0</v>
      </c>
      <c r="BQ17" s="3">
        <f t="shared" si="49"/>
        <v>0</v>
      </c>
      <c r="BR17" s="3">
        <f t="shared" si="49"/>
        <v>0</v>
      </c>
      <c r="BS17" s="3">
        <f t="shared" si="49"/>
        <v>0</v>
      </c>
      <c r="BT17" s="3">
        <f t="shared" si="49"/>
        <v>0</v>
      </c>
      <c r="BU17" s="3">
        <f t="shared" si="49"/>
        <v>0</v>
      </c>
      <c r="BV17" s="3">
        <f t="shared" si="49"/>
        <v>0</v>
      </c>
      <c r="BW17" s="3">
        <f t="shared" ref="BW17:CF17" si="50">IF(AND(BW4=$D$16,AND(BW5=$E$16,BW6=$G$16)),$F$16,0)</f>
        <v>0</v>
      </c>
      <c r="BX17" s="3">
        <f t="shared" si="50"/>
        <v>0</v>
      </c>
      <c r="BY17" s="3">
        <f t="shared" si="50"/>
        <v>0</v>
      </c>
      <c r="BZ17" s="3">
        <f t="shared" si="50"/>
        <v>0</v>
      </c>
      <c r="CA17" s="3">
        <f t="shared" si="50"/>
        <v>0</v>
      </c>
      <c r="CB17" s="3">
        <f t="shared" si="50"/>
        <v>0</v>
      </c>
      <c r="CC17" s="3">
        <f t="shared" si="50"/>
        <v>0</v>
      </c>
      <c r="CD17" s="3">
        <f t="shared" si="50"/>
        <v>0</v>
      </c>
      <c r="CE17" s="3">
        <f t="shared" si="50"/>
        <v>0</v>
      </c>
      <c r="CF17" s="3">
        <f t="shared" si="50"/>
        <v>0</v>
      </c>
      <c r="CG17" s="3">
        <f t="shared" ref="CG17:CR17" si="51">IF(AND(CG4=$D$16,AND(CG5=$E$16,CG6=$G$16)),$F$16,0)</f>
        <v>0</v>
      </c>
      <c r="CH17" s="3">
        <f t="shared" si="51"/>
        <v>0</v>
      </c>
      <c r="CI17" s="3">
        <f t="shared" si="51"/>
        <v>0</v>
      </c>
      <c r="CJ17" s="3">
        <f t="shared" si="51"/>
        <v>0</v>
      </c>
      <c r="CK17" s="3">
        <f t="shared" si="51"/>
        <v>0</v>
      </c>
      <c r="CL17" s="3">
        <f t="shared" si="51"/>
        <v>0</v>
      </c>
      <c r="CM17" s="3">
        <f t="shared" si="51"/>
        <v>0</v>
      </c>
      <c r="CN17" s="3">
        <f t="shared" si="51"/>
        <v>0</v>
      </c>
      <c r="CO17" s="3">
        <f t="shared" si="51"/>
        <v>0</v>
      </c>
      <c r="CP17" s="3">
        <f t="shared" si="51"/>
        <v>0</v>
      </c>
      <c r="CQ17" s="3">
        <f t="shared" si="51"/>
        <v>0</v>
      </c>
      <c r="CR17" s="3">
        <f t="shared" si="51"/>
        <v>0</v>
      </c>
      <c r="CS17" s="3"/>
      <c r="CT17" s="3"/>
      <c r="CU17" s="3"/>
      <c r="CV17" s="3"/>
    </row>
    <row r="18" spans="1:100">
      <c r="A18" s="51"/>
      <c r="B18" s="49"/>
      <c r="C18" s="49"/>
      <c r="D18" s="49"/>
      <c r="E18" s="49"/>
      <c r="F18" s="49"/>
      <c r="G18" s="49"/>
      <c r="H18" s="49"/>
      <c r="I18" s="49"/>
      <c r="J18" s="49"/>
      <c r="K18" s="49"/>
      <c r="L18" s="49"/>
      <c r="M18" s="49"/>
      <c r="N18" s="49"/>
      <c r="O18" s="51"/>
      <c r="P18" s="49"/>
      <c r="Q18" s="49"/>
      <c r="R18" s="49"/>
      <c r="S18" s="49"/>
      <c r="T18" s="49"/>
      <c r="U18" s="3"/>
      <c r="V18" s="45"/>
      <c r="W18" s="3"/>
      <c r="X18" s="4" t="str">
        <f t="shared" si="30"/>
        <v>完了</v>
      </c>
      <c r="Y18" s="55">
        <f t="shared" ref="Y18:AH18" si="52">IF(AND(Y4=$I$16,AND(Y5=$J$16,Y6=$L$16)),$K$16,0)</f>
        <v>0</v>
      </c>
      <c r="Z18" s="4">
        <f t="shared" si="52"/>
        <v>0</v>
      </c>
      <c r="AA18" s="4">
        <f t="shared" si="52"/>
        <v>0</v>
      </c>
      <c r="AB18" s="4">
        <f t="shared" si="52"/>
        <v>0</v>
      </c>
      <c r="AC18" s="4">
        <f t="shared" si="52"/>
        <v>0</v>
      </c>
      <c r="AD18" s="4">
        <f t="shared" si="52"/>
        <v>0</v>
      </c>
      <c r="AE18" s="4">
        <f t="shared" si="52"/>
        <v>0</v>
      </c>
      <c r="AF18" s="4">
        <f t="shared" si="52"/>
        <v>0</v>
      </c>
      <c r="AG18" s="4">
        <f t="shared" si="52"/>
        <v>0</v>
      </c>
      <c r="AH18" s="4">
        <f t="shared" si="52"/>
        <v>0</v>
      </c>
      <c r="AI18" s="4">
        <f t="shared" ref="AI18:AR18" si="53">IF(AND(AI4=$I$16,AND(AI5=$J$16,AI6=$L$16)),$K$16,0)</f>
        <v>0</v>
      </c>
      <c r="AJ18" s="4">
        <f t="shared" si="53"/>
        <v>0</v>
      </c>
      <c r="AK18" s="4">
        <f t="shared" si="53"/>
        <v>0</v>
      </c>
      <c r="AL18" s="4">
        <f t="shared" si="53"/>
        <v>0</v>
      </c>
      <c r="AM18" s="4">
        <f t="shared" si="53"/>
        <v>0</v>
      </c>
      <c r="AN18" s="4">
        <f t="shared" si="53"/>
        <v>0</v>
      </c>
      <c r="AO18" s="4">
        <f t="shared" si="53"/>
        <v>15</v>
      </c>
      <c r="AP18" s="4">
        <f t="shared" si="53"/>
        <v>0</v>
      </c>
      <c r="AQ18" s="4">
        <f t="shared" si="53"/>
        <v>0</v>
      </c>
      <c r="AR18" s="4">
        <f t="shared" si="53"/>
        <v>0</v>
      </c>
      <c r="AS18" s="4">
        <f t="shared" ref="AS18:BB18" si="54">IF(AND(AS4=$I$16,AND(AS5=$J$16,AS6=$L$16)),$K$16,0)</f>
        <v>0</v>
      </c>
      <c r="AT18" s="4">
        <f t="shared" si="54"/>
        <v>0</v>
      </c>
      <c r="AU18" s="4">
        <f t="shared" si="54"/>
        <v>0</v>
      </c>
      <c r="AV18" s="4">
        <f t="shared" si="54"/>
        <v>0</v>
      </c>
      <c r="AW18" s="4">
        <f t="shared" si="54"/>
        <v>0</v>
      </c>
      <c r="AX18" s="4">
        <f t="shared" si="54"/>
        <v>0</v>
      </c>
      <c r="AY18" s="4">
        <f t="shared" si="54"/>
        <v>0</v>
      </c>
      <c r="AZ18" s="3">
        <f t="shared" si="54"/>
        <v>0</v>
      </c>
      <c r="BA18" s="3">
        <f t="shared" si="54"/>
        <v>0</v>
      </c>
      <c r="BB18" s="3">
        <f t="shared" si="54"/>
        <v>0</v>
      </c>
      <c r="BC18" s="3">
        <f t="shared" ref="BC18:BL18" si="55">IF(AND(BC4=$I$16,AND(BC5=$J$16,BC6=$L$16)),$K$16,0)</f>
        <v>0</v>
      </c>
      <c r="BD18" s="3">
        <f t="shared" si="55"/>
        <v>0</v>
      </c>
      <c r="BE18" s="3">
        <f t="shared" si="55"/>
        <v>0</v>
      </c>
      <c r="BF18" s="3">
        <f t="shared" si="55"/>
        <v>0</v>
      </c>
      <c r="BG18" s="3">
        <f t="shared" si="55"/>
        <v>0</v>
      </c>
      <c r="BH18" s="3">
        <f t="shared" si="55"/>
        <v>0</v>
      </c>
      <c r="BI18" s="3">
        <f t="shared" si="55"/>
        <v>0</v>
      </c>
      <c r="BJ18" s="3">
        <f t="shared" si="55"/>
        <v>0</v>
      </c>
      <c r="BK18" s="3">
        <f t="shared" si="55"/>
        <v>0</v>
      </c>
      <c r="BL18" s="3">
        <f t="shared" si="55"/>
        <v>0</v>
      </c>
      <c r="BM18" s="3">
        <f t="shared" ref="BM18:BV18" si="56">IF(AND(BM4=$I$16,AND(BM5=$J$16,BM6=$L$16)),$K$16,0)</f>
        <v>0</v>
      </c>
      <c r="BN18" s="3">
        <f t="shared" si="56"/>
        <v>0</v>
      </c>
      <c r="BO18" s="3">
        <f t="shared" si="56"/>
        <v>0</v>
      </c>
      <c r="BP18" s="3">
        <f t="shared" si="56"/>
        <v>0</v>
      </c>
      <c r="BQ18" s="3">
        <f t="shared" si="56"/>
        <v>0</v>
      </c>
      <c r="BR18" s="3">
        <f t="shared" si="56"/>
        <v>0</v>
      </c>
      <c r="BS18" s="3">
        <f t="shared" si="56"/>
        <v>0</v>
      </c>
      <c r="BT18" s="3">
        <f t="shared" si="56"/>
        <v>0</v>
      </c>
      <c r="BU18" s="3">
        <f t="shared" si="56"/>
        <v>0</v>
      </c>
      <c r="BV18" s="3">
        <f t="shared" si="56"/>
        <v>0</v>
      </c>
      <c r="BW18" s="3">
        <f t="shared" ref="BW18:CF18" si="57">IF(AND(BW4=$I$16,AND(BW5=$J$16,BW6=$L$16)),$K$16,0)</f>
        <v>0</v>
      </c>
      <c r="BX18" s="3">
        <f t="shared" si="57"/>
        <v>0</v>
      </c>
      <c r="BY18" s="3">
        <f t="shared" si="57"/>
        <v>0</v>
      </c>
      <c r="BZ18" s="3">
        <f t="shared" si="57"/>
        <v>0</v>
      </c>
      <c r="CA18" s="3">
        <f t="shared" si="57"/>
        <v>0</v>
      </c>
      <c r="CB18" s="3">
        <f t="shared" si="57"/>
        <v>0</v>
      </c>
      <c r="CC18" s="3">
        <f t="shared" si="57"/>
        <v>0</v>
      </c>
      <c r="CD18" s="3">
        <f t="shared" si="57"/>
        <v>0</v>
      </c>
      <c r="CE18" s="3">
        <f t="shared" si="57"/>
        <v>0</v>
      </c>
      <c r="CF18" s="3">
        <f t="shared" si="57"/>
        <v>0</v>
      </c>
      <c r="CG18" s="3">
        <f t="shared" ref="CG18:CS18" si="58">IF(AND(CG4=$I$16,AND(CG5=$J$16,CG6=$L$16)),$K$16,0)</f>
        <v>0</v>
      </c>
      <c r="CH18" s="3">
        <f t="shared" si="58"/>
        <v>0</v>
      </c>
      <c r="CI18" s="3">
        <f t="shared" si="58"/>
        <v>0</v>
      </c>
      <c r="CJ18" s="3">
        <f t="shared" si="58"/>
        <v>0</v>
      </c>
      <c r="CK18" s="3">
        <f t="shared" si="58"/>
        <v>0</v>
      </c>
      <c r="CL18" s="3">
        <f t="shared" si="58"/>
        <v>0</v>
      </c>
      <c r="CM18" s="3">
        <f t="shared" si="58"/>
        <v>0</v>
      </c>
      <c r="CN18" s="3">
        <f t="shared" si="58"/>
        <v>0</v>
      </c>
      <c r="CO18" s="3">
        <f t="shared" si="58"/>
        <v>0</v>
      </c>
      <c r="CP18" s="3">
        <f t="shared" si="58"/>
        <v>0</v>
      </c>
      <c r="CQ18" s="3">
        <f t="shared" si="58"/>
        <v>0</v>
      </c>
      <c r="CR18" s="3">
        <f t="shared" si="58"/>
        <v>0</v>
      </c>
      <c r="CS18" s="3">
        <f t="shared" si="58"/>
        <v>0</v>
      </c>
      <c r="CT18" s="3"/>
      <c r="CU18" s="3">
        <f>IF(AND(CU4=$I$16,AND(CU5=$J$16,CU6=$L$16)),$K$16,0)</f>
        <v>0</v>
      </c>
      <c r="CV18" s="3"/>
    </row>
    <row r="19" spans="1:100">
      <c r="A19" s="4">
        <v>4</v>
      </c>
      <c r="B19" s="3" t="s">
        <v>33</v>
      </c>
      <c r="C19" s="3"/>
      <c r="D19" s="90">
        <f>+工程表!K15</f>
        <v>24</v>
      </c>
      <c r="E19" s="90">
        <f>+工程表!L15</f>
        <v>11</v>
      </c>
      <c r="F19" s="90">
        <f>+工程表!M15</f>
        <v>15</v>
      </c>
      <c r="G19" s="45">
        <f>IF(AND(F19&gt;0,F19&lt;11),1,IF(AND(F19&lt;21,F19&gt;10),2,IF(F19&gt;0,3,0)))</f>
        <v>2</v>
      </c>
      <c r="H19" s="3"/>
      <c r="I19" s="90">
        <f>+工程表!P15</f>
        <v>25</v>
      </c>
      <c r="J19" s="90">
        <f>+工程表!Q15</f>
        <v>6</v>
      </c>
      <c r="K19" s="90">
        <f>+工程表!R15</f>
        <v>5</v>
      </c>
      <c r="L19" s="45">
        <f>IF(AND(K19&gt;0,K19&lt;11),1,IF(AND(K19&lt;21,K19&gt;10),2,IF(K19&gt;0,3,0)))</f>
        <v>1</v>
      </c>
      <c r="M19" s="3"/>
      <c r="N19" s="70">
        <f>(I19-D19)*12+(K19/30+J19)-(F19/30+E19)</f>
        <v>6.6666666666666679</v>
      </c>
      <c r="O19" s="4">
        <f>N19*3</f>
        <v>20.000000000000004</v>
      </c>
      <c r="P19" s="3" t="str">
        <f>REPT($Q$4,O19)</f>
        <v>********************</v>
      </c>
      <c r="Q19" s="3"/>
      <c r="R19" s="3"/>
      <c r="S19" s="3"/>
      <c r="T19" s="3"/>
      <c r="U19" s="3"/>
      <c r="V19" s="59" t="str">
        <f>B19</f>
        <v>工事監理</v>
      </c>
      <c r="W19" s="60"/>
      <c r="X19" s="57" t="str">
        <f t="shared" si="30"/>
        <v xml:space="preserve"> </v>
      </c>
      <c r="Y19" s="62" t="str">
        <f>IF(AND($G$19&gt;0,SUM($Y$20:Y20)+SUM(X$21:$Y21)=SUM($Y$20:$CR$20)),$Q$5,"")</f>
        <v/>
      </c>
      <c r="Z19" s="57" t="str">
        <f>IF(AND($G$19&gt;0,SUM($Y$20:Z20)+SUM($Y$21:Y21)=SUM($Y$20:$CR$20)),$Q$5,"")</f>
        <v/>
      </c>
      <c r="AA19" s="57" t="str">
        <f>IF(AND($G$19&gt;0,SUM($Y$20:AA20)+SUM($Y$21:Z21)=SUM($Y$20:$CR$20)),$Q$5,"")</f>
        <v/>
      </c>
      <c r="AB19" s="57" t="str">
        <f>IF(AND($G$19&gt;0,SUM($Y$20:AB20)+SUM($Y$21:AA21)=SUM($Y$20:$CR$20)),$Q$5,"")</f>
        <v/>
      </c>
      <c r="AC19" s="57" t="str">
        <f>IF(AND($G$19&gt;0,SUM($Y$20:AC20)+SUM($Y$21:AB21)=SUM($Y$20:$CR$20)),$Q$5,"")</f>
        <v/>
      </c>
      <c r="AD19" s="57" t="str">
        <f>IF(AND($G$19&gt;0,SUM($Y$20:AD20)+SUM($Y$21:AC21)=SUM($Y$20:$CR$20)),$Q$5,"")</f>
        <v/>
      </c>
      <c r="AE19" s="57" t="str">
        <f>IF(AND($G$19&gt;0,SUM($Y$20:AE20)+SUM($Y$21:AD21)=SUM($Y$20:$CR$20)),$Q$5,"")</f>
        <v/>
      </c>
      <c r="AF19" s="57" t="str">
        <f>IF(AND($G$19&gt;0,SUM($Y$20:AF20)+SUM($Y$21:AE21)=SUM($Y$20:$CR$20)),$Q$5,"")</f>
        <v/>
      </c>
      <c r="AG19" s="57" t="str">
        <f>IF(AND($G$19&gt;0,SUM($Y$20:AG20)+SUM($Y$21:AF21)=SUM($Y$20:$CR$20)),$Q$5,"")</f>
        <v/>
      </c>
      <c r="AH19" s="57" t="str">
        <f>IF(AND($G$19&gt;0,SUM($Y$20:AH20)+SUM($Y$21:AG21)=SUM($Y$20:$CR$20)),$Q$5,"")</f>
        <v/>
      </c>
      <c r="AI19" s="57" t="str">
        <f>IF(AND($G$19&gt;0,SUM($Y$20:AI20)+SUM($Y$21:AH21)=SUM($Y$20:$CR$20)),$Q$5,"")</f>
        <v/>
      </c>
      <c r="AJ19" s="57" t="str">
        <f>IF(AND($G$19&gt;0,SUM($Y$20:AJ20)+SUM($Y$21:AI21)=SUM($Y$20:$CR$20)),$Q$5,"")</f>
        <v/>
      </c>
      <c r="AK19" s="57" t="str">
        <f>IF(AND($G$19&gt;0,SUM($Y$20:AK20)+SUM($Y$21:AJ21)=SUM($Y$20:$CR$20)),$Q$5,"")</f>
        <v/>
      </c>
      <c r="AL19" s="57" t="str">
        <f>IF(AND($G$19&gt;0,SUM($Y$20:AL20)+SUM($Y$21:AK21)=SUM($Y$20:$CR$20)),$Q$5,"")</f>
        <v/>
      </c>
      <c r="AM19" s="57" t="str">
        <f>IF(AND($G$19&gt;0,SUM($Y$20:AM20)+SUM($Y$21:AL21)=SUM($Y$20:$CR$20)),$Q$5,"")</f>
        <v/>
      </c>
      <c r="AN19" s="57" t="str">
        <f>IF(AND($G$19&gt;0,SUM($Y$20:AN20)+SUM($Y$21:AM21)=SUM($Y$20:$CR$20)),$Q$5,"")</f>
        <v/>
      </c>
      <c r="AO19" s="57" t="str">
        <f>IF(AND($G$19&gt;0,SUM($Y$20:AO20)+SUM($Y$21:AN21)=SUM($Y$20:$CR$20)),$Q$5,"")</f>
        <v>****</v>
      </c>
      <c r="AP19" s="57" t="str">
        <f>IF(AND($G$19&gt;0,SUM($Y$20:AP20)+SUM($Y$21:AO21)=SUM($Y$20:$CR$20)),$Q$5,"")</f>
        <v>****</v>
      </c>
      <c r="AQ19" s="57" t="str">
        <f>IF(AND($G$19&gt;0,SUM($Y$20:AQ20)+SUM($Y$21:AP21)=SUM($Y$20:$CR$20)),$Q$5,"")</f>
        <v>****</v>
      </c>
      <c r="AR19" s="57" t="str">
        <f>IF(AND($G$19&gt;0,SUM($Y$20:AR20)+SUM($Y$21:AQ21)=SUM($Y$20:$CR$20)),$Q$5,"")</f>
        <v>****</v>
      </c>
      <c r="AS19" s="57" t="str">
        <f>IF(AND($G$19&gt;0,SUM($Y$20:AS20)+SUM($Y$21:AR21)=SUM($Y$20:$CR$20)),$Q$5,"")</f>
        <v>****</v>
      </c>
      <c r="AT19" s="57" t="str">
        <f>IF(AND($G$19&gt;0,SUM($Y$20:AT20)+SUM($Y$21:AS21)=SUM($Y$20:$CR$20)),$Q$5,"")</f>
        <v>****</v>
      </c>
      <c r="AU19" s="57" t="str">
        <f>IF(AND($G$19&gt;0,SUM($Y$20:AU20)+SUM($Y$21:AT21)=SUM($Y$20:$CR$20)),$Q$5,"")</f>
        <v>****</v>
      </c>
      <c r="AV19" s="57" t="str">
        <f>IF(AND($G$19&gt;0,SUM($Y$20:AV20)+SUM($Y$21:AU21)=SUM($Y$20:$CR$20)),$Q$5,"")</f>
        <v>****</v>
      </c>
      <c r="AW19" s="57" t="str">
        <f>IF(AND($G$19&gt;0,SUM($Y$20:AW20)+SUM($Y$21:AV21)=SUM($Y$20:$CR$20)),$Q$5,"")</f>
        <v>****</v>
      </c>
      <c r="AX19" s="57" t="str">
        <f>IF(AND($G$19&gt;0,SUM($Y$20:AX20)+SUM($Y$21:AW21)=SUM($Y$20:$CR$20)),$Q$5,"")</f>
        <v>****</v>
      </c>
      <c r="AY19" s="57" t="str">
        <f>IF(AND($G$19&gt;0,SUM($Y$20:AY20)+SUM($Y$21:AX21)=SUM($Y$20:$CR$20)),$Q$5,"")</f>
        <v>****</v>
      </c>
      <c r="AZ19" s="60" t="str">
        <f>IF(AND($G$19&gt;0,SUM($Y$20:AZ20)+SUM($Y$21:AY21)=SUM($Y$20:$CR$20)),$Q$5,"")</f>
        <v>****</v>
      </c>
      <c r="BA19" s="60" t="str">
        <f>IF(AND($G$19&gt;0,SUM($Y$20:BA20)+SUM($Y$21:AZ21)=SUM($Y$20:$CR$20)),$Q$5,"")</f>
        <v>****</v>
      </c>
      <c r="BB19" s="60" t="str">
        <f>IF(AND($G$19&gt;0,SUM($Y$20:BB20)+SUM($Y$21:BA21)=SUM($Y$20:$CR$20)),$Q$5,"")</f>
        <v>****</v>
      </c>
      <c r="BC19" s="60" t="str">
        <f>IF(AND($G$19&gt;0,SUM($Y$20:BC20)+SUM($Y$21:BB21)=SUM($Y$20:$CR$20)),$Q$5,"")</f>
        <v>****</v>
      </c>
      <c r="BD19" s="60" t="str">
        <f>IF(AND($G$19&gt;0,SUM($Y$20:BD20)+SUM($Y$21:BC21)=SUM($Y$20:$CR$20)),$Q$5,"")</f>
        <v>****</v>
      </c>
      <c r="BE19" s="60" t="str">
        <f>IF(AND($G$19&gt;0,SUM($Y$20:BE20)+SUM($Y$21:BD21)=SUM($Y$20:$CR$20)),$Q$5,"")</f>
        <v>****</v>
      </c>
      <c r="BF19" s="60" t="str">
        <f>IF(AND($G$19&gt;0,SUM($Y$20:BF20)+SUM($Y$21:BE21)=SUM($Y$20:$CR$20)),$Q$5,"")</f>
        <v>****</v>
      </c>
      <c r="BG19" s="60" t="str">
        <f>IF(AND($G$19&gt;0,SUM($Y$20:BG20)+SUM($Y$21:BF21)=SUM($Y$20:$CR$20)),$Q$5,"")</f>
        <v>****</v>
      </c>
      <c r="BH19" s="60" t="str">
        <f>IF(AND($G$19&gt;0,SUM($Y$20:BH20)+SUM($Y$21:BG21)=SUM($Y$20:$CR$20)),$Q$5,"")</f>
        <v>****</v>
      </c>
      <c r="BI19" s="60" t="str">
        <f>IF(AND($G$19&gt;0,SUM($Y$20:BI20)+SUM($Y$21:BH21)=SUM($Y$20:$CR$20)),$Q$5,"")</f>
        <v>****</v>
      </c>
      <c r="BJ19" s="60" t="str">
        <f>IF(AND($G$19&gt;0,SUM($Y$20:BJ20)+SUM($Y$21:BI21)=SUM($Y$20:$CR$20)),$Q$5,"")</f>
        <v/>
      </c>
      <c r="BK19" s="60" t="str">
        <f>IF(AND($G$19&gt;0,SUM($Y$20:BK20)+SUM($Y$21:BJ21)=SUM($Y$20:$CR$20)),$Q$5,"")</f>
        <v/>
      </c>
      <c r="BL19" s="60" t="str">
        <f>IF(AND($G$19&gt;0,SUM($Y$20:BL20)+SUM($Y$21:BK21)=SUM($Y$20:$CR$20)),$Q$5,"")</f>
        <v/>
      </c>
      <c r="BM19" s="60" t="str">
        <f>IF(AND($G$19&gt;0,SUM($Y$20:BM20)+SUM($Y$21:BL21)=SUM($Y$20:$CR$20)),$Q$5,"")</f>
        <v/>
      </c>
      <c r="BN19" s="60" t="str">
        <f>IF(AND($G$19&gt;0,SUM($Y$20:BN20)+SUM($Y$21:BM21)=SUM($Y$20:$CR$20)),$Q$5,"")</f>
        <v/>
      </c>
      <c r="BO19" s="60" t="str">
        <f>IF(AND($G$19&gt;0,SUM($Y$20:BO20)+SUM($Y$21:BN21)=SUM($Y$20:$CR$20)),$Q$5,"")</f>
        <v/>
      </c>
      <c r="BP19" s="60" t="str">
        <f>IF(AND($G$19&gt;0,SUM($Y$20:BP20)+SUM($Y$21:BO21)=SUM($Y$20:$CR$20)),$Q$5,"")</f>
        <v/>
      </c>
      <c r="BQ19" s="60" t="str">
        <f>IF(AND($G$19&gt;0,SUM($Y$20:BQ20)+SUM($Y$21:BP21)=SUM($Y$20:$CR$20)),$Q$5,"")</f>
        <v/>
      </c>
      <c r="BR19" s="60" t="str">
        <f>IF(AND($G$19&gt;0,SUM($Y$20:BR20)+SUM($Y$21:BQ21)=SUM($Y$20:$CR$20)),$Q$5,"")</f>
        <v/>
      </c>
      <c r="BS19" s="60" t="str">
        <f>IF(AND($G$19&gt;0,SUM($Y$20:BS20)+SUM($Y$21:BR21)=SUM($Y$20:$CR$20)),$Q$5,"")</f>
        <v/>
      </c>
      <c r="BT19" s="60" t="str">
        <f>IF(AND($G$19&gt;0,SUM($Y$20:BT20)+SUM($Y$21:BS21)=SUM($Y$20:$CR$20)),$Q$5,"")</f>
        <v/>
      </c>
      <c r="BU19" s="60" t="str">
        <f>IF(AND($G$19&gt;0,SUM($Y$20:BU20)+SUM($Y$21:BT21)=SUM($Y$20:$CR$20)),$Q$5,"")</f>
        <v/>
      </c>
      <c r="BV19" s="60" t="str">
        <f>IF(AND($G$19&gt;0,SUM($Y$20:BV20)+SUM($Y$21:BU21)=SUM($Y$20:$CR$20)),$Q$5,"")</f>
        <v/>
      </c>
      <c r="BW19" s="60" t="str">
        <f>IF(AND($G$19&gt;0,SUM($Y$20:BW20)+SUM($Y$21:BV21)=SUM($Y$20:$CR$20)),$Q$5,"")</f>
        <v/>
      </c>
      <c r="BX19" s="60" t="str">
        <f>IF(AND($G$19&gt;0,SUM($Y$20:BX20)+SUM($Y$21:BW21)=SUM($Y$20:$CR$20)),$Q$5,"")</f>
        <v/>
      </c>
      <c r="BY19" s="60" t="str">
        <f>IF(AND($G$19&gt;0,SUM($Y$20:BY20)+SUM($Y$21:BX21)=SUM($Y$20:$CR$20)),$Q$5,"")</f>
        <v/>
      </c>
      <c r="BZ19" s="60" t="str">
        <f>IF(AND($G$19&gt;0,SUM($Y$20:BZ20)+SUM($Y$21:BY21)=SUM($Y$20:$CR$20)),$Q$5,"")</f>
        <v/>
      </c>
      <c r="CA19" s="60" t="str">
        <f>IF(AND($G$19&gt;0,SUM($Y$20:CA20)+SUM($Y$21:BZ21)=SUM($Y$20:$CR$20)),$Q$5,"")</f>
        <v/>
      </c>
      <c r="CB19" s="60" t="str">
        <f>IF(AND($G$19&gt;0,SUM($Y$20:CB20)+SUM($Y$21:CA21)=SUM($Y$20:$CR$20)),$Q$5,"")</f>
        <v/>
      </c>
      <c r="CC19" s="60" t="str">
        <f>IF(AND($G$19&gt;0,SUM($Y$20:CC20)+SUM($Y$21:CB21)=SUM($Y$20:$CR$20)),$Q$5,"")</f>
        <v/>
      </c>
      <c r="CD19" s="60" t="str">
        <f>IF(AND($G$19&gt;0,SUM($Y$20:CD20)+SUM($Y$21:CC21)=SUM($Y$20:$CR$20)),$Q$5,"")</f>
        <v/>
      </c>
      <c r="CE19" s="60" t="str">
        <f>IF(AND($G$19&gt;0,SUM($Y$20:CE20)+SUM($Y$21:CD21)=SUM($Y$20:$CR$20)),$Q$5,"")</f>
        <v/>
      </c>
      <c r="CF19" s="60" t="str">
        <f>IF(AND($G$19&gt;0,SUM($Y$20:CF20)+SUM($Y$21:CE21)=SUM($Y$20:$CR$20)),$Q$5,"")</f>
        <v/>
      </c>
      <c r="CG19" s="60" t="str">
        <f>IF(AND($G$19&gt;0,SUM($Y$20:CG20)+SUM($Y$21:CF21)=SUM($Y$20:$CR$20)),$Q$5,"")</f>
        <v/>
      </c>
      <c r="CH19" s="60" t="str">
        <f>IF(AND($G$19&gt;0,SUM($Y$20:CH20)+SUM($Y$21:CG21)=SUM($Y$20:$CR$20)),$Q$5,"")</f>
        <v/>
      </c>
      <c r="CI19" s="60" t="str">
        <f>IF(AND($G$19&gt;0,SUM($Y$20:CI20)+SUM($Y$21:CH21)=SUM($Y$20:$CR$20)),$Q$5,"")</f>
        <v/>
      </c>
      <c r="CJ19" s="60" t="str">
        <f>IF(AND($G$19&gt;0,SUM($Y$20:CJ20)+SUM($Y$21:CI21)=SUM($Y$20:$CR$20)),$Q$5,"")</f>
        <v/>
      </c>
      <c r="CK19" s="60" t="str">
        <f>IF(AND($G$19&gt;0,SUM($Y$20:CK20)+SUM($Y$21:CJ21)=SUM($Y$20:$CR$20)),$Q$5,"")</f>
        <v/>
      </c>
      <c r="CL19" s="60" t="str">
        <f>IF(AND($G$19&gt;0,SUM($Y$20:CL20)+SUM($Y$21:CK21)=SUM($Y$20:$CR$20)),$Q$5,"")</f>
        <v/>
      </c>
      <c r="CM19" s="60" t="str">
        <f>IF(AND($G$19&gt;0,SUM($Y$20:CM20)+SUM($Y$21:CL21)=SUM($Y$20:$CR$20)),$Q$5,"")</f>
        <v/>
      </c>
      <c r="CN19" s="60" t="str">
        <f>IF(AND($G$19&gt;0,SUM($Y$20:CN20)+SUM($Y$21:CM21)=SUM($Y$20:$CR$20)),$Q$5,"")</f>
        <v/>
      </c>
      <c r="CO19" s="60" t="str">
        <f>IF(AND($G$19&gt;0,SUM($Y$20:CO20)+SUM($Y$21:CN21)=SUM($Y$20:$CR$20)),$Q$5,"")</f>
        <v/>
      </c>
      <c r="CP19" s="60" t="str">
        <f>IF(AND($G$19&gt;0,SUM($Y$20:CP20)+SUM($Y$21:CO21)=SUM($Y$20:$CR$20)),$Q$5,"")</f>
        <v/>
      </c>
      <c r="CQ19" s="60" t="str">
        <f>IF(AND($G$19&gt;0,SUM($Y$20:CQ20)+SUM($Y$21:CP21)=SUM($Y$20:$CR$20)),$Q$5,"")</f>
        <v/>
      </c>
      <c r="CR19" s="60" t="str">
        <f>IF(AND($G$19&gt;0,SUM($Y$20:CR20)+SUM($Y$21:CQ21)=SUM($Y$20:$CR$20)),$Q$5,"")</f>
        <v/>
      </c>
      <c r="CS19" s="60"/>
      <c r="CT19" s="3"/>
      <c r="CU19" s="3"/>
      <c r="CV19" s="3"/>
    </row>
    <row r="20" spans="1:100">
      <c r="A20" s="4"/>
      <c r="B20" s="3"/>
      <c r="C20" s="3"/>
      <c r="D20" s="49"/>
      <c r="E20" s="49"/>
      <c r="F20" s="49"/>
      <c r="G20" s="3"/>
      <c r="H20" s="3"/>
      <c r="I20" s="49"/>
      <c r="J20" s="49"/>
      <c r="K20" s="49"/>
      <c r="L20" s="3"/>
      <c r="M20" s="3"/>
      <c r="N20" s="3"/>
      <c r="O20" s="4"/>
      <c r="P20" s="3"/>
      <c r="Q20" s="3"/>
      <c r="R20" s="3"/>
      <c r="S20" s="3"/>
      <c r="T20" s="3"/>
      <c r="U20" s="3"/>
      <c r="V20" s="45"/>
      <c r="W20" s="3" t="str">
        <f>W11</f>
        <v>日付</v>
      </c>
      <c r="X20" s="4" t="str">
        <f t="shared" si="30"/>
        <v>開始</v>
      </c>
      <c r="Y20" s="55">
        <f t="shared" ref="Y20:AH20" si="59">IF(AND(Y4=$D$19,AND(Y5=$E$19,Y6=$G$19)),$F$19,0)</f>
        <v>0</v>
      </c>
      <c r="Z20" s="4">
        <f t="shared" si="59"/>
        <v>0</v>
      </c>
      <c r="AA20" s="4">
        <f t="shared" si="59"/>
        <v>0</v>
      </c>
      <c r="AB20" s="4">
        <f t="shared" si="59"/>
        <v>0</v>
      </c>
      <c r="AC20" s="4">
        <f t="shared" si="59"/>
        <v>0</v>
      </c>
      <c r="AD20" s="4">
        <f t="shared" si="59"/>
        <v>0</v>
      </c>
      <c r="AE20" s="4">
        <f t="shared" si="59"/>
        <v>0</v>
      </c>
      <c r="AF20" s="4">
        <f t="shared" si="59"/>
        <v>0</v>
      </c>
      <c r="AG20" s="4">
        <f t="shared" si="59"/>
        <v>0</v>
      </c>
      <c r="AH20" s="4">
        <f t="shared" si="59"/>
        <v>0</v>
      </c>
      <c r="AI20" s="4">
        <f t="shared" ref="AI20:AR20" si="60">IF(AND(AI4=$D$19,AND(AI5=$E$19,AI6=$G$19)),$F$19,0)</f>
        <v>0</v>
      </c>
      <c r="AJ20" s="4">
        <f t="shared" si="60"/>
        <v>0</v>
      </c>
      <c r="AK20" s="4">
        <f t="shared" si="60"/>
        <v>0</v>
      </c>
      <c r="AL20" s="4">
        <f t="shared" si="60"/>
        <v>0</v>
      </c>
      <c r="AM20" s="4">
        <f t="shared" si="60"/>
        <v>0</v>
      </c>
      <c r="AN20" s="4">
        <f t="shared" si="60"/>
        <v>0</v>
      </c>
      <c r="AO20" s="4">
        <f t="shared" si="60"/>
        <v>15</v>
      </c>
      <c r="AP20" s="4">
        <f t="shared" si="60"/>
        <v>0</v>
      </c>
      <c r="AQ20" s="4">
        <f t="shared" si="60"/>
        <v>0</v>
      </c>
      <c r="AR20" s="4">
        <f t="shared" si="60"/>
        <v>0</v>
      </c>
      <c r="AS20" s="4">
        <f t="shared" ref="AS20:BB20" si="61">IF(AND(AS4=$D$19,AND(AS5=$E$19,AS6=$G$19)),$F$19,0)</f>
        <v>0</v>
      </c>
      <c r="AT20" s="4">
        <f t="shared" si="61"/>
        <v>0</v>
      </c>
      <c r="AU20" s="4">
        <f t="shared" si="61"/>
        <v>0</v>
      </c>
      <c r="AV20" s="4">
        <f t="shared" si="61"/>
        <v>0</v>
      </c>
      <c r="AW20" s="4">
        <f t="shared" si="61"/>
        <v>0</v>
      </c>
      <c r="AX20" s="4">
        <f t="shared" si="61"/>
        <v>0</v>
      </c>
      <c r="AY20" s="4">
        <f t="shared" si="61"/>
        <v>0</v>
      </c>
      <c r="AZ20" s="3">
        <f t="shared" si="61"/>
        <v>0</v>
      </c>
      <c r="BA20" s="3">
        <f t="shared" si="61"/>
        <v>0</v>
      </c>
      <c r="BB20" s="3">
        <f t="shared" si="61"/>
        <v>0</v>
      </c>
      <c r="BC20" s="3">
        <f t="shared" ref="BC20:BL20" si="62">IF(AND(BC4=$D$19,AND(BC5=$E$19,BC6=$G$19)),$F$19,0)</f>
        <v>0</v>
      </c>
      <c r="BD20" s="3">
        <f t="shared" si="62"/>
        <v>0</v>
      </c>
      <c r="BE20" s="3">
        <f t="shared" si="62"/>
        <v>0</v>
      </c>
      <c r="BF20" s="3">
        <f t="shared" si="62"/>
        <v>0</v>
      </c>
      <c r="BG20" s="3">
        <f t="shared" si="62"/>
        <v>0</v>
      </c>
      <c r="BH20" s="3">
        <f t="shared" si="62"/>
        <v>0</v>
      </c>
      <c r="BI20" s="3">
        <f t="shared" si="62"/>
        <v>0</v>
      </c>
      <c r="BJ20" s="3">
        <f t="shared" si="62"/>
        <v>0</v>
      </c>
      <c r="BK20" s="3">
        <f t="shared" si="62"/>
        <v>0</v>
      </c>
      <c r="BL20" s="3">
        <f t="shared" si="62"/>
        <v>0</v>
      </c>
      <c r="BM20" s="3">
        <f t="shared" ref="BM20:BV20" si="63">IF(AND(BM4=$D$19,AND(BM5=$E$19,BM6=$G$19)),$F$19,0)</f>
        <v>0</v>
      </c>
      <c r="BN20" s="3">
        <f t="shared" si="63"/>
        <v>0</v>
      </c>
      <c r="BO20" s="3">
        <f t="shared" si="63"/>
        <v>0</v>
      </c>
      <c r="BP20" s="3">
        <f t="shared" si="63"/>
        <v>0</v>
      </c>
      <c r="BQ20" s="3">
        <f t="shared" si="63"/>
        <v>0</v>
      </c>
      <c r="BR20" s="3">
        <f t="shared" si="63"/>
        <v>0</v>
      </c>
      <c r="BS20" s="3">
        <f t="shared" si="63"/>
        <v>0</v>
      </c>
      <c r="BT20" s="3">
        <f t="shared" si="63"/>
        <v>0</v>
      </c>
      <c r="BU20" s="3">
        <f t="shared" si="63"/>
        <v>0</v>
      </c>
      <c r="BV20" s="3">
        <f t="shared" si="63"/>
        <v>0</v>
      </c>
      <c r="BW20" s="3">
        <f t="shared" ref="BW20:CF20" si="64">IF(AND(BW4=$D$19,AND(BW5=$E$19,BW6=$G$19)),$F$19,0)</f>
        <v>0</v>
      </c>
      <c r="BX20" s="3">
        <f t="shared" si="64"/>
        <v>0</v>
      </c>
      <c r="BY20" s="3">
        <f t="shared" si="64"/>
        <v>0</v>
      </c>
      <c r="BZ20" s="3">
        <f t="shared" si="64"/>
        <v>0</v>
      </c>
      <c r="CA20" s="3">
        <f t="shared" si="64"/>
        <v>0</v>
      </c>
      <c r="CB20" s="3">
        <f t="shared" si="64"/>
        <v>0</v>
      </c>
      <c r="CC20" s="3">
        <f t="shared" si="64"/>
        <v>0</v>
      </c>
      <c r="CD20" s="3">
        <f t="shared" si="64"/>
        <v>0</v>
      </c>
      <c r="CE20" s="3">
        <f t="shared" si="64"/>
        <v>0</v>
      </c>
      <c r="CF20" s="3">
        <f t="shared" si="64"/>
        <v>0</v>
      </c>
      <c r="CG20" s="3">
        <f t="shared" ref="CG20:CR20" si="65">IF(AND(CG4=$D$19,AND(CG5=$E$19,CG6=$G$19)),$F$19,0)</f>
        <v>0</v>
      </c>
      <c r="CH20" s="3">
        <f t="shared" si="65"/>
        <v>0</v>
      </c>
      <c r="CI20" s="3">
        <f t="shared" si="65"/>
        <v>0</v>
      </c>
      <c r="CJ20" s="3">
        <f t="shared" si="65"/>
        <v>0</v>
      </c>
      <c r="CK20" s="3">
        <f t="shared" si="65"/>
        <v>0</v>
      </c>
      <c r="CL20" s="3">
        <f t="shared" si="65"/>
        <v>0</v>
      </c>
      <c r="CM20" s="3">
        <f t="shared" si="65"/>
        <v>0</v>
      </c>
      <c r="CN20" s="3">
        <f t="shared" si="65"/>
        <v>0</v>
      </c>
      <c r="CO20" s="3">
        <f t="shared" si="65"/>
        <v>0</v>
      </c>
      <c r="CP20" s="3">
        <f t="shared" si="65"/>
        <v>0</v>
      </c>
      <c r="CQ20" s="3">
        <f t="shared" si="65"/>
        <v>0</v>
      </c>
      <c r="CR20" s="3">
        <f t="shared" si="65"/>
        <v>0</v>
      </c>
      <c r="CS20" s="3"/>
      <c r="CT20" s="3"/>
      <c r="CU20" s="3"/>
      <c r="CV20" s="3"/>
    </row>
    <row r="21" spans="1:100">
      <c r="A21" s="51"/>
      <c r="B21" s="49"/>
      <c r="C21" s="49"/>
      <c r="D21" s="49"/>
      <c r="E21" s="49"/>
      <c r="F21" s="49"/>
      <c r="G21" s="49"/>
      <c r="H21" s="49"/>
      <c r="I21" s="49"/>
      <c r="J21" s="49"/>
      <c r="K21" s="49"/>
      <c r="L21" s="49"/>
      <c r="M21" s="49"/>
      <c r="N21" s="49"/>
      <c r="O21" s="51"/>
      <c r="P21" s="49"/>
      <c r="Q21" s="49"/>
      <c r="R21" s="49"/>
      <c r="S21" s="49"/>
      <c r="T21" s="49"/>
      <c r="U21" s="3"/>
      <c r="V21" s="45"/>
      <c r="W21" s="3"/>
      <c r="X21" s="4" t="str">
        <f t="shared" si="30"/>
        <v>完了</v>
      </c>
      <c r="Y21" s="55">
        <f t="shared" ref="Y21:AH21" si="66">IF(AND(Y4=$I$19,AND(Y5=$J$19,Y6=$L$19)),$K$19,0)</f>
        <v>0</v>
      </c>
      <c r="Z21" s="4">
        <f t="shared" si="66"/>
        <v>0</v>
      </c>
      <c r="AA21" s="4">
        <f t="shared" si="66"/>
        <v>0</v>
      </c>
      <c r="AB21" s="4">
        <f t="shared" si="66"/>
        <v>0</v>
      </c>
      <c r="AC21" s="4">
        <f t="shared" si="66"/>
        <v>0</v>
      </c>
      <c r="AD21" s="4">
        <f t="shared" si="66"/>
        <v>0</v>
      </c>
      <c r="AE21" s="4">
        <f t="shared" si="66"/>
        <v>0</v>
      </c>
      <c r="AF21" s="4">
        <f t="shared" si="66"/>
        <v>0</v>
      </c>
      <c r="AG21" s="4">
        <f t="shared" si="66"/>
        <v>0</v>
      </c>
      <c r="AH21" s="4">
        <f t="shared" si="66"/>
        <v>0</v>
      </c>
      <c r="AI21" s="4">
        <f t="shared" ref="AI21:AR21" si="67">IF(AND(AI4=$I$19,AND(AI5=$J$19,AI6=$L$19)),$K$19,0)</f>
        <v>0</v>
      </c>
      <c r="AJ21" s="4">
        <f t="shared" si="67"/>
        <v>0</v>
      </c>
      <c r="AK21" s="4">
        <f t="shared" si="67"/>
        <v>0</v>
      </c>
      <c r="AL21" s="4">
        <f t="shared" si="67"/>
        <v>0</v>
      </c>
      <c r="AM21" s="4">
        <f t="shared" si="67"/>
        <v>0</v>
      </c>
      <c r="AN21" s="4">
        <f t="shared" si="67"/>
        <v>0</v>
      </c>
      <c r="AO21" s="4">
        <f t="shared" si="67"/>
        <v>0</v>
      </c>
      <c r="AP21" s="4">
        <f t="shared" si="67"/>
        <v>0</v>
      </c>
      <c r="AQ21" s="4">
        <f t="shared" si="67"/>
        <v>0</v>
      </c>
      <c r="AR21" s="4">
        <f t="shared" si="67"/>
        <v>0</v>
      </c>
      <c r="AS21" s="4">
        <f t="shared" ref="AS21:BB21" si="68">IF(AND(AS4=$I$19,AND(AS5=$J$19,AS6=$L$19)),$K$19,0)</f>
        <v>0</v>
      </c>
      <c r="AT21" s="4">
        <f t="shared" si="68"/>
        <v>0</v>
      </c>
      <c r="AU21" s="4">
        <f t="shared" si="68"/>
        <v>0</v>
      </c>
      <c r="AV21" s="4">
        <f t="shared" si="68"/>
        <v>0</v>
      </c>
      <c r="AW21" s="4">
        <f t="shared" si="68"/>
        <v>0</v>
      </c>
      <c r="AX21" s="4">
        <f t="shared" si="68"/>
        <v>0</v>
      </c>
      <c r="AY21" s="4">
        <f t="shared" si="68"/>
        <v>0</v>
      </c>
      <c r="AZ21" s="3">
        <f t="shared" si="68"/>
        <v>0</v>
      </c>
      <c r="BA21" s="3">
        <f t="shared" si="68"/>
        <v>0</v>
      </c>
      <c r="BB21" s="3">
        <f t="shared" si="68"/>
        <v>0</v>
      </c>
      <c r="BC21" s="3">
        <f t="shared" ref="BC21:BL21" si="69">IF(AND(BC4=$I$19,AND(BC5=$J$19,BC6=$L$19)),$K$19,0)</f>
        <v>0</v>
      </c>
      <c r="BD21" s="3">
        <f t="shared" si="69"/>
        <v>0</v>
      </c>
      <c r="BE21" s="3">
        <f t="shared" si="69"/>
        <v>0</v>
      </c>
      <c r="BF21" s="3">
        <f t="shared" si="69"/>
        <v>0</v>
      </c>
      <c r="BG21" s="3">
        <f t="shared" si="69"/>
        <v>0</v>
      </c>
      <c r="BH21" s="3">
        <f t="shared" si="69"/>
        <v>0</v>
      </c>
      <c r="BI21" s="3">
        <f t="shared" si="69"/>
        <v>5</v>
      </c>
      <c r="BJ21" s="3">
        <f t="shared" si="69"/>
        <v>0</v>
      </c>
      <c r="BK21" s="3">
        <f t="shared" si="69"/>
        <v>0</v>
      </c>
      <c r="BL21" s="3">
        <f t="shared" si="69"/>
        <v>0</v>
      </c>
      <c r="BM21" s="3">
        <f t="shared" ref="BM21:BV21" si="70">IF(AND(BM4=$I$19,AND(BM5=$J$19,BM6=$L$19)),$K$19,0)</f>
        <v>0</v>
      </c>
      <c r="BN21" s="3">
        <f t="shared" si="70"/>
        <v>0</v>
      </c>
      <c r="BO21" s="3">
        <f t="shared" si="70"/>
        <v>0</v>
      </c>
      <c r="BP21" s="3">
        <f t="shared" si="70"/>
        <v>0</v>
      </c>
      <c r="BQ21" s="3">
        <f t="shared" si="70"/>
        <v>0</v>
      </c>
      <c r="BR21" s="3">
        <f t="shared" si="70"/>
        <v>0</v>
      </c>
      <c r="BS21" s="3">
        <f t="shared" si="70"/>
        <v>0</v>
      </c>
      <c r="BT21" s="3">
        <f t="shared" si="70"/>
        <v>0</v>
      </c>
      <c r="BU21" s="3">
        <f t="shared" si="70"/>
        <v>0</v>
      </c>
      <c r="BV21" s="3">
        <f t="shared" si="70"/>
        <v>0</v>
      </c>
      <c r="BW21" s="3">
        <f t="shared" ref="BW21:CF21" si="71">IF(AND(BW4=$I$19,AND(BW5=$J$19,BW6=$L$19)),$K$19,0)</f>
        <v>0</v>
      </c>
      <c r="BX21" s="3">
        <f t="shared" si="71"/>
        <v>0</v>
      </c>
      <c r="BY21" s="3">
        <f t="shared" si="71"/>
        <v>0</v>
      </c>
      <c r="BZ21" s="3">
        <f t="shared" si="71"/>
        <v>0</v>
      </c>
      <c r="CA21" s="3">
        <f t="shared" si="71"/>
        <v>0</v>
      </c>
      <c r="CB21" s="3">
        <f t="shared" si="71"/>
        <v>0</v>
      </c>
      <c r="CC21" s="3">
        <f t="shared" si="71"/>
        <v>0</v>
      </c>
      <c r="CD21" s="3">
        <f t="shared" si="71"/>
        <v>0</v>
      </c>
      <c r="CE21" s="3">
        <f t="shared" si="71"/>
        <v>0</v>
      </c>
      <c r="CF21" s="3">
        <f t="shared" si="71"/>
        <v>0</v>
      </c>
      <c r="CG21" s="3">
        <f t="shared" ref="CG21:CR21" si="72">IF(AND(CG4=$I$19,AND(CG5=$J$19,CG6=$L$19)),$K$19,0)</f>
        <v>0</v>
      </c>
      <c r="CH21" s="3">
        <f t="shared" si="72"/>
        <v>0</v>
      </c>
      <c r="CI21" s="3">
        <f t="shared" si="72"/>
        <v>0</v>
      </c>
      <c r="CJ21" s="3">
        <f t="shared" si="72"/>
        <v>0</v>
      </c>
      <c r="CK21" s="3">
        <f t="shared" si="72"/>
        <v>0</v>
      </c>
      <c r="CL21" s="3">
        <f t="shared" si="72"/>
        <v>0</v>
      </c>
      <c r="CM21" s="3">
        <f t="shared" si="72"/>
        <v>0</v>
      </c>
      <c r="CN21" s="3">
        <f t="shared" si="72"/>
        <v>0</v>
      </c>
      <c r="CO21" s="3">
        <f t="shared" si="72"/>
        <v>0</v>
      </c>
      <c r="CP21" s="3">
        <f t="shared" si="72"/>
        <v>0</v>
      </c>
      <c r="CQ21" s="3">
        <f t="shared" si="72"/>
        <v>0</v>
      </c>
      <c r="CR21" s="3">
        <f t="shared" si="72"/>
        <v>0</v>
      </c>
      <c r="CS21" s="3"/>
      <c r="CT21" s="3"/>
      <c r="CU21" s="3"/>
      <c r="CV21" s="3"/>
    </row>
    <row r="22" spans="1:100">
      <c r="A22" s="4">
        <v>5</v>
      </c>
      <c r="B22" s="3" t="s">
        <v>34</v>
      </c>
      <c r="C22" s="3"/>
      <c r="D22" s="90">
        <f>+工程表!K17</f>
        <v>24</v>
      </c>
      <c r="E22" s="90">
        <f>+工程表!L17</f>
        <v>9</v>
      </c>
      <c r="F22" s="90">
        <f>+工程表!M17</f>
        <v>15</v>
      </c>
      <c r="G22" s="45">
        <f>IF(AND(F22&gt;0,F22&lt;11),1,IF(AND(F22&lt;21,F22&gt;10),2,IF(F22&gt;0,3,0)))</f>
        <v>2</v>
      </c>
      <c r="H22" s="3"/>
      <c r="I22" s="90">
        <f>+工程表!P17</f>
        <v>25</v>
      </c>
      <c r="J22" s="90">
        <f>+工程表!Q17</f>
        <v>6</v>
      </c>
      <c r="K22" s="90">
        <f>+工程表!R17</f>
        <v>5</v>
      </c>
      <c r="L22" s="45">
        <f>IF(AND(K22&gt;0,K22&lt;11),1,IF(AND(K22&lt;21,K22&gt;10),2,IF(K22&gt;0,3,0)))</f>
        <v>1</v>
      </c>
      <c r="M22" s="3"/>
      <c r="N22" s="70">
        <f>(I22-D22)*12+(K22/30+J22)-(F22/30+E22)</f>
        <v>8.6666666666666679</v>
      </c>
      <c r="O22" s="4">
        <f>N22*3</f>
        <v>26.000000000000004</v>
      </c>
      <c r="P22" s="3" t="str">
        <f>REPT($Q$4,O22)</f>
        <v>**************************</v>
      </c>
      <c r="Q22" s="3"/>
      <c r="R22" s="3"/>
      <c r="S22" s="3"/>
      <c r="T22" s="3"/>
      <c r="U22" s="3"/>
      <c r="V22" s="59" t="str">
        <f>B22</f>
        <v xml:space="preserve">その他(申請等) </v>
      </c>
      <c r="W22" s="60"/>
      <c r="X22" s="57" t="str">
        <f t="shared" si="30"/>
        <v xml:space="preserve"> </v>
      </c>
      <c r="Y22" s="62" t="str">
        <f>IF(AND($G$22&gt;0,SUM($Y$23:Y23)+SUM(X$24:$Y24)=SUM($Y$23:$CR$23)),$Q$5,"")</f>
        <v/>
      </c>
      <c r="Z22" s="57" t="str">
        <f>IF(AND($G$22&gt;0,SUM($Y$23:Z23)+SUM($Y$24:Y24)=SUM($Y$23:$CR$23)),$Q$5,"")</f>
        <v/>
      </c>
      <c r="AA22" s="57" t="str">
        <f>IF(AND($G$22&gt;0,SUM($Y$23:AA23)+SUM($Y$24:Z24)=SUM($Y$23:$CR$23)),$Q$5,"")</f>
        <v/>
      </c>
      <c r="AB22" s="57" t="str">
        <f>IF(AND($G$22&gt;0,SUM($Y$23:AB23)+SUM($Y$24:AA24)=SUM($Y$23:$CR$23)),$Q$5,"")</f>
        <v/>
      </c>
      <c r="AC22" s="57" t="str">
        <f>IF(AND($G$22&gt;0,SUM($Y$23:AC23)+SUM($Y$24:AB24)=SUM($Y$23:$CR$23)),$Q$5,"")</f>
        <v/>
      </c>
      <c r="AD22" s="57" t="str">
        <f>IF(AND($G$22&gt;0,SUM($Y$23:AD23)+SUM($Y$24:AC24)=SUM($Y$23:$CR$23)),$Q$5,"")</f>
        <v/>
      </c>
      <c r="AE22" s="57" t="str">
        <f>IF(AND($G$22&gt;0,SUM($Y$23:AE23)+SUM($Y$24:AD24)=SUM($Y$23:$CR$23)),$Q$5,"")</f>
        <v/>
      </c>
      <c r="AF22" s="57" t="str">
        <f>IF(AND($G$22&gt;0,SUM($Y$23:AF23)+SUM($Y$24:AE24)=SUM($Y$23:$CR$23)),$Q$5,"")</f>
        <v/>
      </c>
      <c r="AG22" s="57" t="str">
        <f>IF(AND($G$22&gt;0,SUM($Y$23:AG23)+SUM($Y$24:AF24)=SUM($Y$23:$CR$23)),$Q$5,"")</f>
        <v/>
      </c>
      <c r="AH22" s="57" t="str">
        <f>IF(AND($G$22&gt;0,SUM($Y$23:AH23)+SUM($Y$24:AG24)=SUM($Y$23:$CR$23)),$Q$5,"")</f>
        <v/>
      </c>
      <c r="AI22" s="57" t="str">
        <f>IF(AND($G$22&gt;0,SUM($Y$23:AI23)+SUM($Y$24:AH24)=SUM($Y$23:$CR$23)),$Q$5,"")</f>
        <v>****</v>
      </c>
      <c r="AJ22" s="57" t="str">
        <f>IF(AND($G$22&gt;0,SUM($Y$23:AJ23)+SUM($Y$24:AI24)=SUM($Y$23:$CR$23)),$Q$5,"")</f>
        <v>****</v>
      </c>
      <c r="AK22" s="57" t="str">
        <f>IF(AND($G$22&gt;0,SUM($Y$23:AK23)+SUM($Y$24:AJ24)=SUM($Y$23:$CR$23)),$Q$5,"")</f>
        <v>****</v>
      </c>
      <c r="AL22" s="57" t="str">
        <f>IF(AND($G$22&gt;0,SUM($Y$23:AL23)+SUM($Y$24:AK24)=SUM($Y$23:$CR$23)),$Q$5,"")</f>
        <v>****</v>
      </c>
      <c r="AM22" s="57" t="str">
        <f>IF(AND($G$22&gt;0,SUM($Y$23:AM23)+SUM($Y$24:AL24)=SUM($Y$23:$CR$23)),$Q$5,"")</f>
        <v>****</v>
      </c>
      <c r="AN22" s="57" t="str">
        <f>IF(AND($G$22&gt;0,SUM($Y$23:AN23)+SUM($Y$24:AM24)=SUM($Y$23:$CR$23)),$Q$5,"")</f>
        <v>****</v>
      </c>
      <c r="AO22" s="57" t="str">
        <f>IF(AND($G$22&gt;0,SUM($Y$23:AO23)+SUM($Y$24:AN24)=SUM($Y$23:$CR$23)),$Q$5,"")</f>
        <v>****</v>
      </c>
      <c r="AP22" s="57" t="str">
        <f>IF(AND($G$22&gt;0,SUM($Y$23:AP23)+SUM($Y$24:AO24)=SUM($Y$23:$CR$23)),$Q$5,"")</f>
        <v>****</v>
      </c>
      <c r="AQ22" s="57" t="str">
        <f>IF(AND($G$22&gt;0,SUM($Y$23:AQ23)+SUM($Y$24:AP24)=SUM($Y$23:$CR$23)),$Q$5,"")</f>
        <v>****</v>
      </c>
      <c r="AR22" s="57" t="str">
        <f>IF(AND($G$22&gt;0,SUM($Y$23:AR23)+SUM($Y$24:AQ24)=SUM($Y$23:$CR$23)),$Q$5,"")</f>
        <v>****</v>
      </c>
      <c r="AS22" s="57" t="str">
        <f>IF(AND($G$22&gt;0,SUM($Y$23:AS23)+SUM($Y$24:AR24)=SUM($Y$23:$CR$23)),$Q$5,"")</f>
        <v>****</v>
      </c>
      <c r="AT22" s="57" t="str">
        <f>IF(AND($G$22&gt;0,SUM($Y$23:AT23)+SUM($Y$24:AS24)=SUM($Y$23:$CR$23)),$Q$5,"")</f>
        <v>****</v>
      </c>
      <c r="AU22" s="57" t="str">
        <f>IF(AND($G$22&gt;0,SUM($Y$23:AU23)+SUM($Y$24:AT24)=SUM($Y$23:$CR$23)),$Q$5,"")</f>
        <v>****</v>
      </c>
      <c r="AV22" s="57" t="str">
        <f>IF(AND($G$22&gt;0,SUM($Y$23:AV23)+SUM($Y$24:AU24)=SUM($Y$23:$CR$23)),$Q$5,"")</f>
        <v>****</v>
      </c>
      <c r="AW22" s="57" t="str">
        <f>IF(AND($G$22&gt;0,SUM($Y$23:AW23)+SUM($Y$24:AV24)=SUM($Y$23:$CR$23)),$Q$5,"")</f>
        <v>****</v>
      </c>
      <c r="AX22" s="57" t="str">
        <f>IF(AND($G$22&gt;0,SUM($Y$23:AX23)+SUM($Y$24:AW24)=SUM($Y$23:$CR$23)),$Q$5,"")</f>
        <v>****</v>
      </c>
      <c r="AY22" s="57" t="str">
        <f>IF(AND($G$22&gt;0,SUM($Y$23:AY23)+SUM($Y$24:AX24)=SUM($Y$23:$CR$23)),$Q$5,"")</f>
        <v>****</v>
      </c>
      <c r="AZ22" s="60" t="str">
        <f>IF(AND($G$22&gt;0,SUM($Y$23:AZ23)+SUM($Y$24:AY24)=SUM($Y$23:$CR$23)),$Q$5,"")</f>
        <v>****</v>
      </c>
      <c r="BA22" s="60" t="str">
        <f>IF(AND($G$22&gt;0,SUM($Y$23:BA23)+SUM($Y$24:AZ24)=SUM($Y$23:$CR$23)),$Q$5,"")</f>
        <v>****</v>
      </c>
      <c r="BB22" s="60" t="str">
        <f>IF(AND($G$22&gt;0,SUM($Y$23:BB23)+SUM($Y$24:BA24)=SUM($Y$23:$CR$23)),$Q$5,"")</f>
        <v>****</v>
      </c>
      <c r="BC22" s="60" t="str">
        <f>IF(AND($G$22&gt;0,SUM($Y$23:BC23)+SUM($Y$24:BB24)=SUM($Y$23:$CR$23)),$Q$5,"")</f>
        <v>****</v>
      </c>
      <c r="BD22" s="60" t="str">
        <f>IF(AND($G$22&gt;0,SUM($Y$23:BD23)+SUM($Y$24:BC24)=SUM($Y$23:$CR$23)),$Q$5,"")</f>
        <v>****</v>
      </c>
      <c r="BE22" s="60" t="str">
        <f>IF(AND($G$22&gt;0,SUM($Y$23:BE23)+SUM($Y$24:BD24)=SUM($Y$23:$CR$23)),$Q$5,"")</f>
        <v>****</v>
      </c>
      <c r="BF22" s="60" t="str">
        <f>IF(AND($G$22&gt;0,SUM($Y$23:BF23)+SUM($Y$24:BE24)=SUM($Y$23:$CR$23)),$Q$5,"")</f>
        <v>****</v>
      </c>
      <c r="BG22" s="60" t="str">
        <f>IF(AND($G$22&gt;0,SUM($Y$23:BG23)+SUM($Y$24:BF24)=SUM($Y$23:$CR$23)),$Q$5,"")</f>
        <v>****</v>
      </c>
      <c r="BH22" s="60" t="str">
        <f>IF(AND($G$22&gt;0,SUM($Y$23:BH23)+SUM($Y$24:BG24)=SUM($Y$23:$CR$23)),$Q$5,"")</f>
        <v>****</v>
      </c>
      <c r="BI22" s="60" t="str">
        <f>IF(AND($G$22&gt;0,SUM($Y$23:BI23)+SUM($Y$24:BH24)=SUM($Y$23:$CR$23)),$Q$5,"")</f>
        <v>****</v>
      </c>
      <c r="BJ22" s="60" t="str">
        <f>IF(AND($G$22&gt;0,SUM($Y$23:BJ23)+SUM($Y$24:BI24)=SUM($Y$23:$CR$23)),$Q$5,"")</f>
        <v/>
      </c>
      <c r="BK22" s="60" t="str">
        <f>IF(AND($G$22&gt;0,SUM($Y$23:BK23)+SUM($Y$24:BJ24)=SUM($Y$23:$CR$23)),$Q$5,"")</f>
        <v/>
      </c>
      <c r="BL22" s="60" t="str">
        <f>IF(AND($G$22&gt;0,SUM($Y$23:BL23)+SUM($Y$24:BK24)=SUM($Y$23:$CR$23)),$Q$5,"")</f>
        <v/>
      </c>
      <c r="BM22" s="60" t="str">
        <f>IF(AND($G$22&gt;0,SUM($Y$23:BM23)+SUM($Y$24:BL24)=SUM($Y$23:$CR$23)),$Q$5,"")</f>
        <v/>
      </c>
      <c r="BN22" s="60" t="str">
        <f>IF(AND($G$22&gt;0,SUM($Y$23:BN23)+SUM($Y$24:BM24)=SUM($Y$23:$CR$23)),$Q$5,"")</f>
        <v/>
      </c>
      <c r="BO22" s="60" t="str">
        <f>IF(AND($G$22&gt;0,SUM($Y$23:BO23)+SUM($Y$24:BN24)=SUM($Y$23:$CR$23)),$Q$5,"")</f>
        <v/>
      </c>
      <c r="BP22" s="60" t="str">
        <f>IF(AND($G$22&gt;0,SUM($Y$23:BP23)+SUM($Y$24:BO24)=SUM($Y$23:$CR$23)),$Q$5,"")</f>
        <v/>
      </c>
      <c r="BQ22" s="60" t="str">
        <f>IF(AND($G$22&gt;0,SUM($Y$23:BQ23)+SUM($Y$24:BP24)=SUM($Y$23:$CR$23)),$Q$5,"")</f>
        <v/>
      </c>
      <c r="BR22" s="60" t="str">
        <f>IF(AND($G$22&gt;0,SUM($Y$23:BR23)+SUM($Y$24:BQ24)=SUM($Y$23:$CR$23)),$Q$5,"")</f>
        <v/>
      </c>
      <c r="BS22" s="60" t="str">
        <f>IF(AND($G$22&gt;0,SUM($Y$23:BS23)+SUM($Y$24:BR24)=SUM($Y$23:$CR$23)),$Q$5,"")</f>
        <v/>
      </c>
      <c r="BT22" s="60" t="str">
        <f>IF(AND($G$22&gt;0,SUM($Y$23:BT23)+SUM($Y$24:BS24)=SUM($Y$23:$CR$23)),$Q$5,"")</f>
        <v/>
      </c>
      <c r="BU22" s="60" t="str">
        <f>IF(AND($G$22&gt;0,SUM($Y$23:BU23)+SUM($Y$24:BT24)=SUM($Y$23:$CR$23)),$Q$5,"")</f>
        <v/>
      </c>
      <c r="BV22" s="60" t="str">
        <f>IF(AND($G$22&gt;0,SUM($Y$23:BV23)+SUM($Y$24:BU24)=SUM($Y$23:$CR$23)),$Q$5,"")</f>
        <v/>
      </c>
      <c r="BW22" s="60" t="str">
        <f>IF(AND($G$22&gt;0,SUM($Y$23:BW23)+SUM($Y$24:BV24)=SUM($Y$23:$CR$23)),$Q$5,"")</f>
        <v/>
      </c>
      <c r="BX22" s="60" t="str">
        <f>IF(AND($G$22&gt;0,SUM($Y$23:BX23)+SUM($Y$24:BW24)=SUM($Y$23:$CR$23)),$Q$5,"")</f>
        <v/>
      </c>
      <c r="BY22" s="60" t="str">
        <f>IF(AND($G$22&gt;0,SUM($Y$23:BY23)+SUM($Y$24:BX24)=SUM($Y$23:$CR$23)),$Q$5,"")</f>
        <v/>
      </c>
      <c r="BZ22" s="60" t="str">
        <f>IF(AND($G$22&gt;0,SUM($Y$23:BZ23)+SUM($Y$24:BY24)=SUM($Y$23:$CR$23)),$Q$5,"")</f>
        <v/>
      </c>
      <c r="CA22" s="60" t="str">
        <f>IF(AND($G$22&gt;0,SUM($Y$23:CA23)+SUM($Y$24:BZ24)=SUM($Y$23:$CR$23)),$Q$5,"")</f>
        <v/>
      </c>
      <c r="CB22" s="60" t="str">
        <f>IF(AND($G$22&gt;0,SUM($Y$23:CB23)+SUM($Y$24:CA24)=SUM($Y$23:$CR$23)),$Q$5,"")</f>
        <v/>
      </c>
      <c r="CC22" s="60" t="str">
        <f>IF(AND($G$22&gt;0,SUM($Y$23:CC23)+SUM($Y$24:CB24)=SUM($Y$23:$CR$23)),$Q$5,"")</f>
        <v/>
      </c>
      <c r="CD22" s="60" t="str">
        <f>IF(AND($G$22&gt;0,SUM($Y$23:CD23)+SUM($Y$24:CC24)=SUM($Y$23:$CR$23)),$Q$5,"")</f>
        <v/>
      </c>
      <c r="CE22" s="60" t="str">
        <f>IF(AND($G$22&gt;0,SUM($Y$23:CE23)+SUM($Y$24:CD24)=SUM($Y$23:$CR$23)),$Q$5,"")</f>
        <v/>
      </c>
      <c r="CF22" s="60" t="str">
        <f>IF(AND($G$22&gt;0,SUM($Y$23:CF23)+SUM($Y$24:CE24)=SUM($Y$23:$CR$23)),$Q$5,"")</f>
        <v/>
      </c>
      <c r="CG22" s="60" t="str">
        <f>IF(AND($G$22&gt;0,SUM($Y$23:CG23)+SUM($Y$24:CF24)=SUM($Y$23:$CR$23)),$Q$5,"")</f>
        <v/>
      </c>
      <c r="CH22" s="60" t="str">
        <f>IF(AND($G$22&gt;0,SUM($Y$23:CH23)+SUM($Y$24:CG24)=SUM($Y$23:$CR$23)),$Q$5,"")</f>
        <v/>
      </c>
      <c r="CI22" s="60" t="str">
        <f>IF(AND($G$22&gt;0,SUM($Y$23:CI23)+SUM($Y$24:CH24)=SUM($Y$23:$CR$23)),$Q$5,"")</f>
        <v/>
      </c>
      <c r="CJ22" s="60" t="str">
        <f>IF(AND($G$22&gt;0,SUM($Y$23:CJ23)+SUM($Y$24:CI24)=SUM($Y$23:$CR$23)),$Q$5,"")</f>
        <v/>
      </c>
      <c r="CK22" s="60" t="str">
        <f>IF(AND($G$22&gt;0,SUM($Y$23:CK23)+SUM($Y$24:CJ24)=SUM($Y$23:$CR$23)),$Q$5,"")</f>
        <v/>
      </c>
      <c r="CL22" s="60" t="str">
        <f>IF(AND($G$22&gt;0,SUM($Y$23:CL23)+SUM($Y$24:CK24)=SUM($Y$23:$CR$23)),$Q$5,"")</f>
        <v/>
      </c>
      <c r="CM22" s="60" t="str">
        <f>IF(AND($G$22&gt;0,SUM($Y$23:CM23)+SUM($Y$24:CL24)=SUM($Y$23:$CR$23)),$Q$5,"")</f>
        <v/>
      </c>
      <c r="CN22" s="60" t="str">
        <f>IF(AND($G$22&gt;0,SUM($Y$23:CN23)+SUM($Y$24:CM24)=SUM($Y$23:$CR$23)),$Q$5,"")</f>
        <v/>
      </c>
      <c r="CO22" s="60" t="str">
        <f>IF(AND($G$22&gt;0,SUM($Y$23:CO23)+SUM($Y$24:CN24)=SUM($Y$23:$CR$23)),$Q$5,"")</f>
        <v/>
      </c>
      <c r="CP22" s="60" t="str">
        <f>IF(AND($G$22&gt;0,SUM($Y$23:CP23)+SUM($Y$24:CO24)=SUM($Y$23:$CR$23)),$Q$5,"")</f>
        <v/>
      </c>
      <c r="CQ22" s="60" t="str">
        <f>IF(AND($G$22&gt;0,SUM($Y$23:CQ23)+SUM($Y$24:CP24)=SUM($Y$23:$CR$23)),$Q$5,"")</f>
        <v/>
      </c>
      <c r="CR22" s="60" t="str">
        <f>IF(AND($G$22&gt;0,SUM($Y$23:CR23)+SUM($Y$24:CQ24)=SUM($Y$23:$CR$23)),$Q$5,"")</f>
        <v/>
      </c>
      <c r="CS22" s="60"/>
      <c r="CT22" s="3"/>
      <c r="CU22" s="3"/>
      <c r="CV22" s="3"/>
    </row>
    <row r="23" spans="1:100">
      <c r="A23" s="4"/>
      <c r="B23" s="3"/>
      <c r="C23" s="3"/>
      <c r="D23" s="49"/>
      <c r="E23" s="49"/>
      <c r="F23" s="49"/>
      <c r="G23" s="3"/>
      <c r="H23" s="3"/>
      <c r="I23" s="49"/>
      <c r="J23" s="49"/>
      <c r="K23" s="49"/>
      <c r="L23" s="3"/>
      <c r="M23" s="3"/>
      <c r="N23" s="3"/>
      <c r="O23" s="4"/>
      <c r="P23" s="3"/>
      <c r="Q23" s="3"/>
      <c r="R23" s="3"/>
      <c r="S23" s="3"/>
      <c r="T23" s="3"/>
      <c r="U23" s="3"/>
      <c r="V23" s="45"/>
      <c r="W23" s="3" t="str">
        <f>W11</f>
        <v>日付</v>
      </c>
      <c r="X23" s="4" t="str">
        <f t="shared" si="30"/>
        <v>開始</v>
      </c>
      <c r="Y23" s="55">
        <f t="shared" ref="Y23:AH23" si="73">IF(AND(Y4=$D$22,AND(Y5=$E$22,Y6=$G$22)),$F$22,0)</f>
        <v>0</v>
      </c>
      <c r="Z23" s="4">
        <f t="shared" si="73"/>
        <v>0</v>
      </c>
      <c r="AA23" s="4">
        <f t="shared" si="73"/>
        <v>0</v>
      </c>
      <c r="AB23" s="4">
        <f t="shared" si="73"/>
        <v>0</v>
      </c>
      <c r="AC23" s="4">
        <f t="shared" si="73"/>
        <v>0</v>
      </c>
      <c r="AD23" s="4">
        <f t="shared" si="73"/>
        <v>0</v>
      </c>
      <c r="AE23" s="4">
        <f t="shared" si="73"/>
        <v>0</v>
      </c>
      <c r="AF23" s="4">
        <f t="shared" si="73"/>
        <v>0</v>
      </c>
      <c r="AG23" s="4">
        <f t="shared" si="73"/>
        <v>0</v>
      </c>
      <c r="AH23" s="4">
        <f t="shared" si="73"/>
        <v>0</v>
      </c>
      <c r="AI23" s="4">
        <f t="shared" ref="AI23:AR23" si="74">IF(AND(AI4=$D$22,AND(AI5=$E$22,AI6=$G$22)),$F$22,0)</f>
        <v>15</v>
      </c>
      <c r="AJ23" s="4">
        <f t="shared" si="74"/>
        <v>0</v>
      </c>
      <c r="AK23" s="4">
        <f t="shared" si="74"/>
        <v>0</v>
      </c>
      <c r="AL23" s="4">
        <f t="shared" si="74"/>
        <v>0</v>
      </c>
      <c r="AM23" s="4">
        <f t="shared" si="74"/>
        <v>0</v>
      </c>
      <c r="AN23" s="4">
        <f t="shared" si="74"/>
        <v>0</v>
      </c>
      <c r="AO23" s="4">
        <f t="shared" si="74"/>
        <v>0</v>
      </c>
      <c r="AP23" s="4">
        <f t="shared" si="74"/>
        <v>0</v>
      </c>
      <c r="AQ23" s="4">
        <f t="shared" si="74"/>
        <v>0</v>
      </c>
      <c r="AR23" s="4">
        <f t="shared" si="74"/>
        <v>0</v>
      </c>
      <c r="AS23" s="4">
        <f t="shared" ref="AS23:BB23" si="75">IF(AND(AS4=$D$22,AND(AS5=$E$22,AS6=$G$22)),$F$22,0)</f>
        <v>0</v>
      </c>
      <c r="AT23" s="4">
        <f t="shared" si="75"/>
        <v>0</v>
      </c>
      <c r="AU23" s="4">
        <f t="shared" si="75"/>
        <v>0</v>
      </c>
      <c r="AV23" s="4">
        <f t="shared" si="75"/>
        <v>0</v>
      </c>
      <c r="AW23" s="4">
        <f t="shared" si="75"/>
        <v>0</v>
      </c>
      <c r="AX23" s="4">
        <f t="shared" si="75"/>
        <v>0</v>
      </c>
      <c r="AY23" s="4">
        <f t="shared" si="75"/>
        <v>0</v>
      </c>
      <c r="AZ23" s="3">
        <f t="shared" si="75"/>
        <v>0</v>
      </c>
      <c r="BA23" s="3">
        <f t="shared" si="75"/>
        <v>0</v>
      </c>
      <c r="BB23" s="3">
        <f t="shared" si="75"/>
        <v>0</v>
      </c>
      <c r="BC23" s="3">
        <f t="shared" ref="BC23:BL23" si="76">IF(AND(BC4=$D$22,AND(BC5=$E$22,BC6=$G$22)),$F$22,0)</f>
        <v>0</v>
      </c>
      <c r="BD23" s="3">
        <f t="shared" si="76"/>
        <v>0</v>
      </c>
      <c r="BE23" s="3">
        <f t="shared" si="76"/>
        <v>0</v>
      </c>
      <c r="BF23" s="3">
        <f t="shared" si="76"/>
        <v>0</v>
      </c>
      <c r="BG23" s="3">
        <f t="shared" si="76"/>
        <v>0</v>
      </c>
      <c r="BH23" s="3">
        <f t="shared" si="76"/>
        <v>0</v>
      </c>
      <c r="BI23" s="3">
        <f t="shared" si="76"/>
        <v>0</v>
      </c>
      <c r="BJ23" s="3">
        <f t="shared" si="76"/>
        <v>0</v>
      </c>
      <c r="BK23" s="3">
        <f t="shared" si="76"/>
        <v>0</v>
      </c>
      <c r="BL23" s="3">
        <f t="shared" si="76"/>
        <v>0</v>
      </c>
      <c r="BM23" s="3">
        <f t="shared" ref="BM23:BV23" si="77">IF(AND(BM4=$D$22,AND(BM5=$E$22,BM6=$G$22)),$F$22,0)</f>
        <v>0</v>
      </c>
      <c r="BN23" s="3">
        <f t="shared" si="77"/>
        <v>0</v>
      </c>
      <c r="BO23" s="3">
        <f t="shared" si="77"/>
        <v>0</v>
      </c>
      <c r="BP23" s="3">
        <f t="shared" si="77"/>
        <v>0</v>
      </c>
      <c r="BQ23" s="3">
        <f t="shared" si="77"/>
        <v>0</v>
      </c>
      <c r="BR23" s="3">
        <f t="shared" si="77"/>
        <v>0</v>
      </c>
      <c r="BS23" s="3">
        <f t="shared" si="77"/>
        <v>0</v>
      </c>
      <c r="BT23" s="3">
        <f t="shared" si="77"/>
        <v>0</v>
      </c>
      <c r="BU23" s="3">
        <f t="shared" si="77"/>
        <v>0</v>
      </c>
      <c r="BV23" s="3">
        <f t="shared" si="77"/>
        <v>0</v>
      </c>
      <c r="BW23" s="3">
        <f t="shared" ref="BW23:CF23" si="78">IF(AND(BW4=$D$22,AND(BW5=$E$22,BW6=$G$22)),$F$22,0)</f>
        <v>0</v>
      </c>
      <c r="BX23" s="3">
        <f t="shared" si="78"/>
        <v>0</v>
      </c>
      <c r="BY23" s="3">
        <f t="shared" si="78"/>
        <v>0</v>
      </c>
      <c r="BZ23" s="3">
        <f t="shared" si="78"/>
        <v>0</v>
      </c>
      <c r="CA23" s="3">
        <f t="shared" si="78"/>
        <v>0</v>
      </c>
      <c r="CB23" s="3">
        <f t="shared" si="78"/>
        <v>0</v>
      </c>
      <c r="CC23" s="3">
        <f t="shared" si="78"/>
        <v>0</v>
      </c>
      <c r="CD23" s="3">
        <f t="shared" si="78"/>
        <v>0</v>
      </c>
      <c r="CE23" s="3">
        <f t="shared" si="78"/>
        <v>0</v>
      </c>
      <c r="CF23" s="3">
        <f t="shared" si="78"/>
        <v>0</v>
      </c>
      <c r="CG23" s="3">
        <f t="shared" ref="CG23:CR23" si="79">IF(AND(CG4=$D$22,AND(CG5=$E$22,CG6=$G$22)),$F$22,0)</f>
        <v>0</v>
      </c>
      <c r="CH23" s="3">
        <f t="shared" si="79"/>
        <v>0</v>
      </c>
      <c r="CI23" s="3">
        <f t="shared" si="79"/>
        <v>0</v>
      </c>
      <c r="CJ23" s="3">
        <f t="shared" si="79"/>
        <v>0</v>
      </c>
      <c r="CK23" s="3">
        <f t="shared" si="79"/>
        <v>0</v>
      </c>
      <c r="CL23" s="3">
        <f t="shared" si="79"/>
        <v>0</v>
      </c>
      <c r="CM23" s="3">
        <f t="shared" si="79"/>
        <v>0</v>
      </c>
      <c r="CN23" s="3">
        <f t="shared" si="79"/>
        <v>0</v>
      </c>
      <c r="CO23" s="3">
        <f t="shared" si="79"/>
        <v>0</v>
      </c>
      <c r="CP23" s="3">
        <f t="shared" si="79"/>
        <v>0</v>
      </c>
      <c r="CQ23" s="3">
        <f t="shared" si="79"/>
        <v>0</v>
      </c>
      <c r="CR23" s="3">
        <f t="shared" si="79"/>
        <v>0</v>
      </c>
      <c r="CS23" s="3"/>
      <c r="CT23" s="3"/>
      <c r="CU23" s="3"/>
      <c r="CV23" s="3"/>
    </row>
    <row r="24" spans="1:100">
      <c r="A24" s="51"/>
      <c r="B24" s="49"/>
      <c r="C24" s="49"/>
      <c r="D24" s="49"/>
      <c r="E24" s="49"/>
      <c r="F24" s="49"/>
      <c r="G24" s="49"/>
      <c r="H24" s="49"/>
      <c r="I24" s="49"/>
      <c r="J24" s="49"/>
      <c r="K24" s="49"/>
      <c r="L24" s="49"/>
      <c r="M24" s="49"/>
      <c r="N24" s="49"/>
      <c r="O24" s="51"/>
      <c r="P24" s="49"/>
      <c r="Q24" s="49"/>
      <c r="R24" s="49"/>
      <c r="S24" s="49"/>
      <c r="T24" s="49"/>
      <c r="U24" s="3"/>
      <c r="V24" s="45"/>
      <c r="W24" s="3"/>
      <c r="X24" s="4" t="str">
        <f t="shared" si="30"/>
        <v>完了</v>
      </c>
      <c r="Y24" s="55">
        <f t="shared" ref="Y24:AH24" si="80">IF(AND(Y4=$I$22,AND(Y5=$J$22,Y6=$L$22)),$K$22,0)</f>
        <v>0</v>
      </c>
      <c r="Z24" s="4">
        <f t="shared" si="80"/>
        <v>0</v>
      </c>
      <c r="AA24" s="4">
        <f t="shared" si="80"/>
        <v>0</v>
      </c>
      <c r="AB24" s="4">
        <f t="shared" si="80"/>
        <v>0</v>
      </c>
      <c r="AC24" s="4">
        <f t="shared" si="80"/>
        <v>0</v>
      </c>
      <c r="AD24" s="4">
        <f t="shared" si="80"/>
        <v>0</v>
      </c>
      <c r="AE24" s="4">
        <f t="shared" si="80"/>
        <v>0</v>
      </c>
      <c r="AF24" s="4">
        <f t="shared" si="80"/>
        <v>0</v>
      </c>
      <c r="AG24" s="4">
        <f t="shared" si="80"/>
        <v>0</v>
      </c>
      <c r="AH24" s="4">
        <f t="shared" si="80"/>
        <v>0</v>
      </c>
      <c r="AI24" s="4">
        <f t="shared" ref="AI24:AR24" si="81">IF(AND(AI4=$I$22,AND(AI5=$J$22,AI6=$L$22)),$K$22,0)</f>
        <v>0</v>
      </c>
      <c r="AJ24" s="4">
        <f t="shared" si="81"/>
        <v>0</v>
      </c>
      <c r="AK24" s="4">
        <f t="shared" si="81"/>
        <v>0</v>
      </c>
      <c r="AL24" s="4">
        <f t="shared" si="81"/>
        <v>0</v>
      </c>
      <c r="AM24" s="4">
        <f t="shared" si="81"/>
        <v>0</v>
      </c>
      <c r="AN24" s="4">
        <f t="shared" si="81"/>
        <v>0</v>
      </c>
      <c r="AO24" s="4">
        <f t="shared" si="81"/>
        <v>0</v>
      </c>
      <c r="AP24" s="4">
        <f t="shared" si="81"/>
        <v>0</v>
      </c>
      <c r="AQ24" s="4">
        <f t="shared" si="81"/>
        <v>0</v>
      </c>
      <c r="AR24" s="4">
        <f t="shared" si="81"/>
        <v>0</v>
      </c>
      <c r="AS24" s="4">
        <f t="shared" ref="AS24:BB24" si="82">IF(AND(AS4=$I$22,AND(AS5=$J$22,AS6=$L$22)),$K$22,0)</f>
        <v>0</v>
      </c>
      <c r="AT24" s="4">
        <f t="shared" si="82"/>
        <v>0</v>
      </c>
      <c r="AU24" s="4">
        <f t="shared" si="82"/>
        <v>0</v>
      </c>
      <c r="AV24" s="4">
        <f t="shared" si="82"/>
        <v>0</v>
      </c>
      <c r="AW24" s="4">
        <f t="shared" si="82"/>
        <v>0</v>
      </c>
      <c r="AX24" s="4">
        <f t="shared" si="82"/>
        <v>0</v>
      </c>
      <c r="AY24" s="4">
        <f t="shared" si="82"/>
        <v>0</v>
      </c>
      <c r="AZ24" s="3">
        <f t="shared" si="82"/>
        <v>0</v>
      </c>
      <c r="BA24" s="3">
        <f t="shared" si="82"/>
        <v>0</v>
      </c>
      <c r="BB24" s="3">
        <f t="shared" si="82"/>
        <v>0</v>
      </c>
      <c r="BC24" s="3">
        <f t="shared" ref="BC24:BL24" si="83">IF(AND(BC4=$I$22,AND(BC5=$J$22,BC6=$L$22)),$K$22,0)</f>
        <v>0</v>
      </c>
      <c r="BD24" s="3">
        <f t="shared" si="83"/>
        <v>0</v>
      </c>
      <c r="BE24" s="3">
        <f t="shared" si="83"/>
        <v>0</v>
      </c>
      <c r="BF24" s="3">
        <f t="shared" si="83"/>
        <v>0</v>
      </c>
      <c r="BG24" s="3">
        <f t="shared" si="83"/>
        <v>0</v>
      </c>
      <c r="BH24" s="3">
        <f t="shared" si="83"/>
        <v>0</v>
      </c>
      <c r="BI24" s="3">
        <f t="shared" si="83"/>
        <v>5</v>
      </c>
      <c r="BJ24" s="3">
        <f t="shared" si="83"/>
        <v>0</v>
      </c>
      <c r="BK24" s="3">
        <f t="shared" si="83"/>
        <v>0</v>
      </c>
      <c r="BL24" s="3">
        <f t="shared" si="83"/>
        <v>0</v>
      </c>
      <c r="BM24" s="3">
        <f t="shared" ref="BM24:BV24" si="84">IF(AND(BM4=$I$22,AND(BM5=$J$22,BM6=$L$22)),$K$22,0)</f>
        <v>0</v>
      </c>
      <c r="BN24" s="3">
        <f t="shared" si="84"/>
        <v>0</v>
      </c>
      <c r="BO24" s="3">
        <f t="shared" si="84"/>
        <v>0</v>
      </c>
      <c r="BP24" s="3">
        <f t="shared" si="84"/>
        <v>0</v>
      </c>
      <c r="BQ24" s="3">
        <f t="shared" si="84"/>
        <v>0</v>
      </c>
      <c r="BR24" s="3">
        <f t="shared" si="84"/>
        <v>0</v>
      </c>
      <c r="BS24" s="3">
        <f t="shared" si="84"/>
        <v>0</v>
      </c>
      <c r="BT24" s="3">
        <f t="shared" si="84"/>
        <v>0</v>
      </c>
      <c r="BU24" s="3">
        <f t="shared" si="84"/>
        <v>0</v>
      </c>
      <c r="BV24" s="3">
        <f t="shared" si="84"/>
        <v>0</v>
      </c>
      <c r="BW24" s="3">
        <f t="shared" ref="BW24:CF24" si="85">IF(AND(BW4=$I$22,AND(BW5=$J$22,BW6=$L$22)),$K$22,0)</f>
        <v>0</v>
      </c>
      <c r="BX24" s="3">
        <f t="shared" si="85"/>
        <v>0</v>
      </c>
      <c r="BY24" s="3">
        <f t="shared" si="85"/>
        <v>0</v>
      </c>
      <c r="BZ24" s="3">
        <f t="shared" si="85"/>
        <v>0</v>
      </c>
      <c r="CA24" s="3">
        <f t="shared" si="85"/>
        <v>0</v>
      </c>
      <c r="CB24" s="3">
        <f t="shared" si="85"/>
        <v>0</v>
      </c>
      <c r="CC24" s="3">
        <f t="shared" si="85"/>
        <v>0</v>
      </c>
      <c r="CD24" s="3">
        <f t="shared" si="85"/>
        <v>0</v>
      </c>
      <c r="CE24" s="3">
        <f t="shared" si="85"/>
        <v>0</v>
      </c>
      <c r="CF24" s="3">
        <f t="shared" si="85"/>
        <v>0</v>
      </c>
      <c r="CG24" s="3">
        <f t="shared" ref="CG24:CR24" si="86">IF(AND(CG4=$I$22,AND(CG5=$J$22,CG6=$L$22)),$K$22,0)</f>
        <v>0</v>
      </c>
      <c r="CH24" s="3">
        <f t="shared" si="86"/>
        <v>0</v>
      </c>
      <c r="CI24" s="3">
        <f t="shared" si="86"/>
        <v>0</v>
      </c>
      <c r="CJ24" s="3">
        <f t="shared" si="86"/>
        <v>0</v>
      </c>
      <c r="CK24" s="3">
        <f t="shared" si="86"/>
        <v>0</v>
      </c>
      <c r="CL24" s="3">
        <f t="shared" si="86"/>
        <v>0</v>
      </c>
      <c r="CM24" s="3">
        <f t="shared" si="86"/>
        <v>0</v>
      </c>
      <c r="CN24" s="3">
        <f t="shared" si="86"/>
        <v>0</v>
      </c>
      <c r="CO24" s="3">
        <f t="shared" si="86"/>
        <v>0</v>
      </c>
      <c r="CP24" s="3">
        <f t="shared" si="86"/>
        <v>0</v>
      </c>
      <c r="CQ24" s="3">
        <f t="shared" si="86"/>
        <v>0</v>
      </c>
      <c r="CR24" s="3">
        <f t="shared" si="86"/>
        <v>0</v>
      </c>
      <c r="CS24" s="3"/>
      <c r="CT24" s="3"/>
      <c r="CU24" s="3"/>
      <c r="CV24" s="3"/>
    </row>
    <row r="25" spans="1:100">
      <c r="A25" s="4">
        <v>6</v>
      </c>
      <c r="B25" s="3" t="s">
        <v>35</v>
      </c>
      <c r="C25" s="3"/>
      <c r="D25" s="90">
        <f>+工程表!K19</f>
        <v>24</v>
      </c>
      <c r="E25" s="90">
        <f>+工程表!L19</f>
        <v>12</v>
      </c>
      <c r="F25" s="90">
        <f>+工程表!M19</f>
        <v>5</v>
      </c>
      <c r="G25" s="45">
        <f>IF(AND(F25&gt;0,F25&lt;11),1,IF(AND(F25&lt;21,F25&gt;10),2,IF(F25&gt;0,3,0)))</f>
        <v>1</v>
      </c>
      <c r="H25" s="3"/>
      <c r="I25" s="90">
        <f>+工程表!P19</f>
        <v>25</v>
      </c>
      <c r="J25" s="90">
        <f>+工程表!Q19</f>
        <v>6</v>
      </c>
      <c r="K25" s="90">
        <f>+工程表!R19</f>
        <v>5</v>
      </c>
      <c r="L25" s="45">
        <f>IF(AND(K25&gt;0,K25&lt;11),1,IF(AND(K25&lt;21,K25&gt;10),2,IF(K25&gt;0,3,0)))</f>
        <v>1</v>
      </c>
      <c r="M25" s="3"/>
      <c r="N25" s="70">
        <f>(I25-D25)*12+(K25/30+J25)-(F25/30+E25)</f>
        <v>6.0000000000000018</v>
      </c>
      <c r="O25" s="4">
        <f>N25*3</f>
        <v>18.000000000000007</v>
      </c>
      <c r="P25" s="3" t="str">
        <f>REPT($Q$4,O25)</f>
        <v>******************</v>
      </c>
      <c r="Q25" s="3"/>
      <c r="R25" s="3"/>
      <c r="S25" s="3"/>
      <c r="T25" s="3"/>
      <c r="U25" s="3"/>
      <c r="V25" s="59" t="str">
        <f>B25</f>
        <v>工    事</v>
      </c>
      <c r="W25" s="60"/>
      <c r="X25" s="57" t="str">
        <f t="shared" si="30"/>
        <v xml:space="preserve"> </v>
      </c>
      <c r="Y25" s="62" t="str">
        <f>IF(AND($G$25&gt;0,SUM($Y$26:Y26)+SUM(X$27:$Y27)=SUM($Y$26:$CR$26)),$Q$5,"")</f>
        <v/>
      </c>
      <c r="Z25" s="57" t="str">
        <f>IF(AND($G$25&gt;0,SUM($Y$26:Z26)+SUM($Y$27:Y27)=SUM($Y$26:$CR$26)),$Q$5,"")</f>
        <v/>
      </c>
      <c r="AA25" s="57" t="str">
        <f>IF(AND($G$25&gt;0,SUM($Y$26:AA26)+SUM($Y$27:Z27)=SUM($Y$26:$CR$26)),$Q$5,"")</f>
        <v/>
      </c>
      <c r="AB25" s="57" t="str">
        <f>IF(AND($G$25&gt;0,SUM($Y$26:AB26)+SUM($Y$27:AA27)=SUM($Y$26:$CR$26)),$Q$5,"")</f>
        <v/>
      </c>
      <c r="AC25" s="57" t="str">
        <f>IF(AND($G$25&gt;0,SUM($Y$26:AC26)+SUM($Y$27:AB27)=SUM($Y$26:$CR$26)),$Q$5,"")</f>
        <v/>
      </c>
      <c r="AD25" s="57" t="str">
        <f>IF(AND($G$25&gt;0,SUM($Y$26:AD26)+SUM($Y$27:AC27)=SUM($Y$26:$CR$26)),$Q$5,"")</f>
        <v/>
      </c>
      <c r="AE25" s="57" t="str">
        <f>IF(AND($G$25&gt;0,SUM($Y$26:AE26)+SUM($Y$27:AD27)=SUM($Y$26:$CR$26)),$Q$5,"")</f>
        <v/>
      </c>
      <c r="AF25" s="57" t="str">
        <f>IF(AND($G$25&gt;0,SUM($Y$26:AF26)+SUM($Y$27:AE27)=SUM($Y$26:$CR$26)),$Q$5,"")</f>
        <v/>
      </c>
      <c r="AG25" s="57" t="str">
        <f>IF(AND($G$25&gt;0,SUM($Y$26:AG26)+SUM($Y$27:AF27)=SUM($Y$26:$CR$26)),$Q$5,"")</f>
        <v/>
      </c>
      <c r="AH25" s="57" t="str">
        <f>IF(AND($G$25&gt;0,SUM($Y$26:AH26)+SUM($Y$27:AG27)=SUM($Y$26:$CR$26)),$Q$5,"")</f>
        <v/>
      </c>
      <c r="AI25" s="57" t="str">
        <f>IF(AND($G$25&gt;0,SUM($Y$26:AI26)+SUM($Y$27:AH27)=SUM($Y$26:$CR$26)),$Q$5,"")</f>
        <v/>
      </c>
      <c r="AJ25" s="57" t="str">
        <f>IF(AND($G$25&gt;0,SUM($Y$26:AJ26)+SUM($Y$27:AI27)=SUM($Y$26:$CR$26)),$Q$5,"")</f>
        <v/>
      </c>
      <c r="AK25" s="57" t="str">
        <f>IF(AND($G$25&gt;0,SUM($Y$26:AK26)+SUM($Y$27:AJ27)=SUM($Y$26:$CR$26)),$Q$5,"")</f>
        <v/>
      </c>
      <c r="AL25" s="57" t="str">
        <f>IF(AND($G$25&gt;0,SUM($Y$26:AL26)+SUM($Y$27:AK27)=SUM($Y$26:$CR$26)),$Q$5,"")</f>
        <v/>
      </c>
      <c r="AM25" s="57" t="str">
        <f>IF(AND($G$25&gt;0,SUM($Y$26:AM26)+SUM($Y$27:AL27)=SUM($Y$26:$CR$26)),$Q$5,"")</f>
        <v/>
      </c>
      <c r="AN25" s="57" t="str">
        <f>IF(AND($G$25&gt;0,SUM($Y$26:AN26)+SUM($Y$27:AM27)=SUM($Y$26:$CR$26)),$Q$5,"")</f>
        <v/>
      </c>
      <c r="AO25" s="57" t="str">
        <f>IF(AND($G$25&gt;0,SUM($Y$26:AO26)+SUM($Y$27:AN27)=SUM($Y$26:$CR$26)),$Q$5,"")</f>
        <v/>
      </c>
      <c r="AP25" s="57" t="str">
        <f>IF(AND($G$25&gt;0,SUM($Y$26:AP26)+SUM($Y$27:AO27)=SUM($Y$26:$CR$26)),$Q$5,"")</f>
        <v/>
      </c>
      <c r="AQ25" s="57" t="str">
        <f>IF(AND($G$25&gt;0,SUM($Y$26:AQ26)+SUM($Y$27:AP27)=SUM($Y$26:$CR$26)),$Q$5,"")</f>
        <v>****</v>
      </c>
      <c r="AR25" s="57" t="str">
        <f>IF(AND($G$25&gt;0,SUM($Y$26:AR26)+SUM($Y$27:AQ27)=SUM($Y$26:$CR$26)),$Q$5,"")</f>
        <v>****</v>
      </c>
      <c r="AS25" s="57" t="str">
        <f>IF(AND($G$25&gt;0,SUM($Y$26:AS26)+SUM($Y$27:AR27)=SUM($Y$26:$CR$26)),$Q$5,"")</f>
        <v>****</v>
      </c>
      <c r="AT25" s="57" t="str">
        <f>IF(AND($G$25&gt;0,SUM($Y$26:AT26)+SUM($Y$27:AS27)=SUM($Y$26:$CR$26)),$Q$5,"")</f>
        <v>****</v>
      </c>
      <c r="AU25" s="57" t="str">
        <f>IF(AND($G$25&gt;0,SUM($Y$26:AU26)+SUM($Y$27:AT27)=SUM($Y$26:$CR$26)),$Q$5,"")</f>
        <v>****</v>
      </c>
      <c r="AV25" s="57" t="str">
        <f>IF(AND($G$25&gt;0,SUM($Y$26:AV26)+SUM($Y$27:AU27)=SUM($Y$26:$CR$26)),$Q$5,"")</f>
        <v>****</v>
      </c>
      <c r="AW25" s="57" t="str">
        <f>IF(AND($G$25&gt;0,SUM($Y$26:AW26)+SUM($Y$27:AV27)=SUM($Y$26:$CR$26)),$Q$5,"")</f>
        <v>****</v>
      </c>
      <c r="AX25" s="57" t="str">
        <f>IF(AND($G$25&gt;0,SUM($Y$26:AX26)+SUM($Y$27:AW27)=SUM($Y$26:$CR$26)),$Q$5,"")</f>
        <v>****</v>
      </c>
      <c r="AY25" s="57" t="str">
        <f>IF(AND($G$25&gt;0,SUM($Y$26:AY26)+SUM($Y$27:AX27)=SUM($Y$26:$CR$26)),$Q$5,"")</f>
        <v>****</v>
      </c>
      <c r="AZ25" s="60" t="str">
        <f>IF(AND($G$25&gt;0,SUM($Y$26:AZ26)+SUM($Y$27:AY27)=SUM($Y$26:$CR$26)),$Q$5,"")</f>
        <v>****</v>
      </c>
      <c r="BA25" s="60" t="str">
        <f>IF(AND($G$25&gt;0,SUM($Y$26:BA26)+SUM($Y$27:AZ27)=SUM($Y$26:$CR$26)),$Q$5,"")</f>
        <v>****</v>
      </c>
      <c r="BB25" s="60" t="str">
        <f>IF(AND($G$25&gt;0,SUM($Y$26:BB26)+SUM($Y$27:BA27)=SUM($Y$26:$CR$26)),$Q$5,"")</f>
        <v>****</v>
      </c>
      <c r="BC25" s="60" t="str">
        <f>IF(AND($G$25&gt;0,SUM($Y$26:BC26)+SUM($Y$27:BB27)=SUM($Y$26:$CR$26)),$Q$5,"")</f>
        <v>****</v>
      </c>
      <c r="BD25" s="60" t="str">
        <f>IF(AND($G$25&gt;0,SUM($Y$26:BD26)+SUM($Y$27:BC27)=SUM($Y$26:$CR$26)),$Q$5,"")</f>
        <v>****</v>
      </c>
      <c r="BE25" s="60" t="str">
        <f>IF(AND($G$25&gt;0,SUM($Y$26:BE26)+SUM($Y$27:BD27)=SUM($Y$26:$CR$26)),$Q$5,"")</f>
        <v>****</v>
      </c>
      <c r="BF25" s="60" t="str">
        <f>IF(AND($G$25&gt;0,SUM($Y$26:BF26)+SUM($Y$27:BE27)=SUM($Y$26:$CR$26)),$Q$5,"")</f>
        <v>****</v>
      </c>
      <c r="BG25" s="60" t="str">
        <f>IF(AND($G$25&gt;0,SUM($Y$26:BG26)+SUM($Y$27:BF27)=SUM($Y$26:$CR$26)),$Q$5,"")</f>
        <v>****</v>
      </c>
      <c r="BH25" s="60" t="str">
        <f>IF(AND($G$25&gt;0,SUM($Y$26:BH26)+SUM($Y$27:BG27)=SUM($Y$26:$CR$26)),$Q$5,"")</f>
        <v>****</v>
      </c>
      <c r="BI25" s="60" t="str">
        <f>IF(AND($G$25&gt;0,SUM($Y$26:BI26)+SUM($Y$27:BH27)=SUM($Y$26:$CR$26)),$Q$5,"")</f>
        <v>****</v>
      </c>
      <c r="BJ25" s="60" t="str">
        <f>IF(AND($G$25&gt;0,SUM($Y$26:BJ26)+SUM($Y$27:BI27)=SUM($Y$26:$CR$26)),$Q$5,"")</f>
        <v/>
      </c>
      <c r="BK25" s="60" t="str">
        <f>IF(AND($G$25&gt;0,SUM($Y$26:BK26)+SUM($Y$27:BJ27)=SUM($Y$26:$CR$26)),$Q$5,"")</f>
        <v/>
      </c>
      <c r="BL25" s="60" t="str">
        <f>IF(AND($G$25&gt;0,SUM($Y$26:BL26)+SUM($Y$27:BK27)=SUM($Y$26:$CR$26)),$Q$5,"")</f>
        <v/>
      </c>
      <c r="BM25" s="60" t="str">
        <f>IF(AND($G$25&gt;0,SUM($Y$26:BM26)+SUM($Y$27:BL27)=SUM($Y$26:$CR$26)),$Q$5,"")</f>
        <v/>
      </c>
      <c r="BN25" s="60" t="str">
        <f>IF(AND($G$25&gt;0,SUM($Y$26:BN26)+SUM($Y$27:BM27)=SUM($Y$26:$CR$26)),$Q$5,"")</f>
        <v/>
      </c>
      <c r="BO25" s="60" t="str">
        <f>IF(AND($G$25&gt;0,SUM($Y$26:BO26)+SUM($Y$27:BN27)=SUM($Y$26:$CR$26)),$Q$5,"")</f>
        <v/>
      </c>
      <c r="BP25" s="60" t="str">
        <f>IF(AND($G$25&gt;0,SUM($Y$26:BP26)+SUM($Y$27:BO27)=SUM($Y$26:$CR$26)),$Q$5,"")</f>
        <v/>
      </c>
      <c r="BQ25" s="60" t="str">
        <f>IF(AND($G$25&gt;0,SUM($Y$26:BQ26)+SUM($Y$27:BP27)=SUM($Y$26:$CR$26)),$Q$5,"")</f>
        <v/>
      </c>
      <c r="BR25" s="60" t="str">
        <f>IF(AND($G$25&gt;0,SUM($Y$26:BR26)+SUM($Y$27:BQ27)=SUM($Y$26:$CR$26)),$Q$5,"")</f>
        <v/>
      </c>
      <c r="BS25" s="60" t="str">
        <f>IF(AND($G$25&gt;0,SUM($Y$26:BS26)+SUM($Y$27:BR27)=SUM($Y$26:$CR$26)),$Q$5,"")</f>
        <v/>
      </c>
      <c r="BT25" s="60" t="str">
        <f>IF(AND($G$25&gt;0,SUM($Y$26:BT26)+SUM($Y$27:BS27)=SUM($Y$26:$CR$26)),$Q$5,"")</f>
        <v/>
      </c>
      <c r="BU25" s="60" t="str">
        <f>IF(AND($G$25&gt;0,SUM($Y$26:BU26)+SUM($Y$27:BT27)=SUM($Y$26:$CR$26)),$Q$5,"")</f>
        <v/>
      </c>
      <c r="BV25" s="60" t="str">
        <f>IF(AND($G$25&gt;0,SUM($Y$26:BV26)+SUM($Y$27:BU27)=SUM($Y$26:$CR$26)),$Q$5,"")</f>
        <v/>
      </c>
      <c r="BW25" s="60" t="str">
        <f>IF(AND($G$25&gt;0,SUM($Y$26:BW26)+SUM($Y$27:BV27)=SUM($Y$26:$CR$26)),$Q$5,"")</f>
        <v/>
      </c>
      <c r="BX25" s="60" t="str">
        <f>IF(AND($G$25&gt;0,SUM($Y$26:BX26)+SUM($Y$27:BW27)=SUM($Y$26:$CR$26)),$Q$5,"")</f>
        <v/>
      </c>
      <c r="BY25" s="60" t="str">
        <f>IF(AND($G$25&gt;0,SUM($Y$26:BY26)+SUM($Y$27:BX27)=SUM($Y$26:$CR$26)),$Q$5,"")</f>
        <v/>
      </c>
      <c r="BZ25" s="60" t="str">
        <f>IF(AND($G$25&gt;0,SUM($Y$26:BZ26)+SUM($Y$27:BY27)=SUM($Y$26:$CR$26)),$Q$5,"")</f>
        <v/>
      </c>
      <c r="CA25" s="60" t="str">
        <f>IF(AND($G$25&gt;0,SUM($Y$26:CA26)+SUM($Y$27:BZ27)=SUM($Y$26:$CR$26)),$Q$5,"")</f>
        <v/>
      </c>
      <c r="CB25" s="60" t="str">
        <f>IF(AND($G$25&gt;0,SUM($Y$26:CB26)+SUM($Y$27:CA27)=SUM($Y$26:$CR$26)),$Q$5,"")</f>
        <v/>
      </c>
      <c r="CC25" s="60" t="str">
        <f>IF(AND($G$25&gt;0,SUM($Y$26:CC26)+SUM($Y$27:CB27)=SUM($Y$26:$CR$26)),$Q$5,"")</f>
        <v/>
      </c>
      <c r="CD25" s="60" t="str">
        <f>IF(AND($G$25&gt;0,SUM($Y$26:CD26)+SUM($Y$27:CC27)=SUM($Y$26:$CR$26)),$Q$5,"")</f>
        <v/>
      </c>
      <c r="CE25" s="60" t="str">
        <f>IF(AND($G$25&gt;0,SUM($Y$26:CE26)+SUM($Y$27:CD27)=SUM($Y$26:$CR$26)),$Q$5,"")</f>
        <v/>
      </c>
      <c r="CF25" s="60" t="str">
        <f>IF(AND($G$25&gt;0,SUM($Y$26:CF26)+SUM($Y$27:CE27)=SUM($Y$26:$CR$26)),$Q$5,"")</f>
        <v/>
      </c>
      <c r="CG25" s="60" t="str">
        <f>IF(AND($G$25&gt;0,SUM($Y$26:CG26)+SUM($Y$27:CF27)=SUM($Y$26:$CR$26)),$Q$5,"")</f>
        <v/>
      </c>
      <c r="CH25" s="60" t="str">
        <f>IF(AND($G$25&gt;0,SUM($Y$26:CH26)+SUM($Y$27:CG27)=SUM($Y$26:$CR$26)),$Q$5,"")</f>
        <v/>
      </c>
      <c r="CI25" s="60" t="str">
        <f>IF(AND($G$25&gt;0,SUM($Y$26:CI26)+SUM($Y$27:CH27)=SUM($Y$26:$CR$26)),$Q$5,"")</f>
        <v/>
      </c>
      <c r="CJ25" s="60" t="str">
        <f>IF(AND($G$25&gt;0,SUM($Y$26:CJ26)+SUM($Y$27:CI27)=SUM($Y$26:$CR$26)),$Q$5,"")</f>
        <v/>
      </c>
      <c r="CK25" s="60" t="str">
        <f>IF(AND($G$25&gt;0,SUM($Y$26:CK26)+SUM($Y$27:CJ27)=SUM($Y$26:$CR$26)),$Q$5,"")</f>
        <v/>
      </c>
      <c r="CL25" s="60" t="str">
        <f>IF(AND($G$25&gt;0,SUM($Y$26:CL26)+SUM($Y$27:CK27)=SUM($Y$26:$CR$26)),$Q$5,"")</f>
        <v/>
      </c>
      <c r="CM25" s="60" t="str">
        <f>IF(AND($G$25&gt;0,SUM($Y$26:CM26)+SUM($Y$27:CL27)=SUM($Y$26:$CR$26)),$Q$5,"")</f>
        <v/>
      </c>
      <c r="CN25" s="60" t="str">
        <f>IF(AND($G$25&gt;0,SUM($Y$26:CN26)+SUM($Y$27:CM27)=SUM($Y$26:$CR$26)),$Q$5,"")</f>
        <v/>
      </c>
      <c r="CO25" s="60" t="str">
        <f>IF(AND($G$25&gt;0,SUM($Y$26:CO26)+SUM($Y$27:CN27)=SUM($Y$26:$CR$26)),$Q$5,"")</f>
        <v/>
      </c>
      <c r="CP25" s="60" t="str">
        <f>IF(AND($G$25&gt;0,SUM($Y$26:CP26)+SUM($Y$27:CO27)=SUM($Y$26:$CR$26)),$Q$5,"")</f>
        <v/>
      </c>
      <c r="CQ25" s="60" t="str">
        <f>IF(AND($G$25&gt;0,SUM($Y$26:CQ26)+SUM($Y$27:CP27)=SUM($Y$26:$CR$26)),$Q$5,"")</f>
        <v/>
      </c>
      <c r="CR25" s="60" t="str">
        <f>IF(AND($G$25&gt;0,SUM($Y$26:CR26)+SUM($Y$27:CQ27)=SUM($Y$26:$CR$26)),$Q$5,"")</f>
        <v/>
      </c>
      <c r="CS25" s="60"/>
      <c r="CT25" s="3"/>
      <c r="CU25" s="3"/>
      <c r="CV25" s="3"/>
    </row>
    <row r="26" spans="1:100">
      <c r="A26" s="4"/>
      <c r="B26" s="3"/>
      <c r="C26" s="3"/>
      <c r="D26" s="49"/>
      <c r="E26" s="49"/>
      <c r="F26" s="49"/>
      <c r="G26" s="3"/>
      <c r="H26" s="3"/>
      <c r="I26" s="49"/>
      <c r="J26" s="49"/>
      <c r="K26" s="49"/>
      <c r="L26" s="3"/>
      <c r="M26" s="3"/>
      <c r="N26" s="3"/>
      <c r="O26" s="3"/>
      <c r="P26" s="3"/>
      <c r="Q26" s="3"/>
      <c r="R26" s="3"/>
      <c r="S26" s="3"/>
      <c r="T26" s="3"/>
      <c r="U26" s="3"/>
      <c r="V26" s="45"/>
      <c r="W26" s="3" t="str">
        <f>W11</f>
        <v>日付</v>
      </c>
      <c r="X26" s="4" t="str">
        <f t="shared" si="30"/>
        <v>開始</v>
      </c>
      <c r="Y26" s="55">
        <f t="shared" ref="Y26:AH26" si="87">IF(AND(Y4=$D$25,AND(Y5=$E$25,Y6=$G$25)),$F$25,0)</f>
        <v>0</v>
      </c>
      <c r="Z26" s="4">
        <f t="shared" si="87"/>
        <v>0</v>
      </c>
      <c r="AA26" s="4">
        <f t="shared" si="87"/>
        <v>0</v>
      </c>
      <c r="AB26" s="4">
        <f t="shared" si="87"/>
        <v>0</v>
      </c>
      <c r="AC26" s="4">
        <f t="shared" si="87"/>
        <v>0</v>
      </c>
      <c r="AD26" s="4">
        <f t="shared" si="87"/>
        <v>0</v>
      </c>
      <c r="AE26" s="4">
        <f t="shared" si="87"/>
        <v>0</v>
      </c>
      <c r="AF26" s="4">
        <f t="shared" si="87"/>
        <v>0</v>
      </c>
      <c r="AG26" s="4">
        <f t="shared" si="87"/>
        <v>0</v>
      </c>
      <c r="AH26" s="4">
        <f t="shared" si="87"/>
        <v>0</v>
      </c>
      <c r="AI26" s="4">
        <f t="shared" ref="AI26:AR26" si="88">IF(AND(AI4=$D$25,AND(AI5=$E$25,AI6=$G$25)),$F$25,0)</f>
        <v>0</v>
      </c>
      <c r="AJ26" s="4">
        <f t="shared" si="88"/>
        <v>0</v>
      </c>
      <c r="AK26" s="4">
        <f t="shared" si="88"/>
        <v>0</v>
      </c>
      <c r="AL26" s="4">
        <f t="shared" si="88"/>
        <v>0</v>
      </c>
      <c r="AM26" s="4">
        <f t="shared" si="88"/>
        <v>0</v>
      </c>
      <c r="AN26" s="4">
        <f t="shared" si="88"/>
        <v>0</v>
      </c>
      <c r="AO26" s="4">
        <f t="shared" si="88"/>
        <v>0</v>
      </c>
      <c r="AP26" s="4">
        <f t="shared" si="88"/>
        <v>0</v>
      </c>
      <c r="AQ26" s="4">
        <f t="shared" si="88"/>
        <v>5</v>
      </c>
      <c r="AR26" s="4">
        <f t="shared" si="88"/>
        <v>0</v>
      </c>
      <c r="AS26" s="4">
        <f t="shared" ref="AS26:BB26" si="89">IF(AND(AS4=$D$25,AND(AS5=$E$25,AS6=$G$25)),$F$25,0)</f>
        <v>0</v>
      </c>
      <c r="AT26" s="4">
        <f t="shared" si="89"/>
        <v>0</v>
      </c>
      <c r="AU26" s="4">
        <f t="shared" si="89"/>
        <v>0</v>
      </c>
      <c r="AV26" s="4">
        <f t="shared" si="89"/>
        <v>0</v>
      </c>
      <c r="AW26" s="4">
        <f t="shared" si="89"/>
        <v>0</v>
      </c>
      <c r="AX26" s="4">
        <f t="shared" si="89"/>
        <v>0</v>
      </c>
      <c r="AY26" s="4">
        <f t="shared" si="89"/>
        <v>0</v>
      </c>
      <c r="AZ26" s="3">
        <f t="shared" si="89"/>
        <v>0</v>
      </c>
      <c r="BA26" s="3">
        <f t="shared" si="89"/>
        <v>0</v>
      </c>
      <c r="BB26" s="3">
        <f t="shared" si="89"/>
        <v>0</v>
      </c>
      <c r="BC26" s="3">
        <f t="shared" ref="BC26:BL26" si="90">IF(AND(BC4=$D$25,AND(BC5=$E$25,BC6=$G$25)),$F$25,0)</f>
        <v>0</v>
      </c>
      <c r="BD26" s="3">
        <f t="shared" si="90"/>
        <v>0</v>
      </c>
      <c r="BE26" s="3">
        <f t="shared" si="90"/>
        <v>0</v>
      </c>
      <c r="BF26" s="3">
        <f t="shared" si="90"/>
        <v>0</v>
      </c>
      <c r="BG26" s="3">
        <f t="shared" si="90"/>
        <v>0</v>
      </c>
      <c r="BH26" s="3">
        <f t="shared" si="90"/>
        <v>0</v>
      </c>
      <c r="BI26" s="3">
        <f t="shared" si="90"/>
        <v>0</v>
      </c>
      <c r="BJ26" s="3">
        <f t="shared" si="90"/>
        <v>0</v>
      </c>
      <c r="BK26" s="3">
        <f t="shared" si="90"/>
        <v>0</v>
      </c>
      <c r="BL26" s="3">
        <f t="shared" si="90"/>
        <v>0</v>
      </c>
      <c r="BM26" s="3">
        <f t="shared" ref="BM26:BV26" si="91">IF(AND(BM4=$D$25,AND(BM5=$E$25,BM6=$G$25)),$F$25,0)</f>
        <v>0</v>
      </c>
      <c r="BN26" s="3">
        <f t="shared" si="91"/>
        <v>0</v>
      </c>
      <c r="BO26" s="3">
        <f t="shared" si="91"/>
        <v>0</v>
      </c>
      <c r="BP26" s="3">
        <f t="shared" si="91"/>
        <v>0</v>
      </c>
      <c r="BQ26" s="3">
        <f t="shared" si="91"/>
        <v>0</v>
      </c>
      <c r="BR26" s="3">
        <f t="shared" si="91"/>
        <v>0</v>
      </c>
      <c r="BS26" s="3">
        <f t="shared" si="91"/>
        <v>0</v>
      </c>
      <c r="BT26" s="3">
        <f t="shared" si="91"/>
        <v>0</v>
      </c>
      <c r="BU26" s="3">
        <f t="shared" si="91"/>
        <v>0</v>
      </c>
      <c r="BV26" s="3">
        <f t="shared" si="91"/>
        <v>0</v>
      </c>
      <c r="BW26" s="3">
        <f t="shared" ref="BW26:CF26" si="92">IF(AND(BW4=$D$25,AND(BW5=$E$25,BW6=$G$25)),$F$25,0)</f>
        <v>0</v>
      </c>
      <c r="BX26" s="3">
        <f t="shared" si="92"/>
        <v>0</v>
      </c>
      <c r="BY26" s="3">
        <f t="shared" si="92"/>
        <v>0</v>
      </c>
      <c r="BZ26" s="3">
        <f t="shared" si="92"/>
        <v>0</v>
      </c>
      <c r="CA26" s="3">
        <f t="shared" si="92"/>
        <v>0</v>
      </c>
      <c r="CB26" s="3">
        <f t="shared" si="92"/>
        <v>0</v>
      </c>
      <c r="CC26" s="3">
        <f t="shared" si="92"/>
        <v>0</v>
      </c>
      <c r="CD26" s="3">
        <f t="shared" si="92"/>
        <v>0</v>
      </c>
      <c r="CE26" s="3">
        <f t="shared" si="92"/>
        <v>0</v>
      </c>
      <c r="CF26" s="3">
        <f t="shared" si="92"/>
        <v>0</v>
      </c>
      <c r="CG26" s="3">
        <f t="shared" ref="CG26:CR26" si="93">IF(AND(CG4=$D$25,AND(CG5=$E$25,CG6=$G$25)),$F$25,0)</f>
        <v>0</v>
      </c>
      <c r="CH26" s="3">
        <f t="shared" si="93"/>
        <v>0</v>
      </c>
      <c r="CI26" s="3">
        <f t="shared" si="93"/>
        <v>0</v>
      </c>
      <c r="CJ26" s="3">
        <f t="shared" si="93"/>
        <v>0</v>
      </c>
      <c r="CK26" s="3">
        <f t="shared" si="93"/>
        <v>0</v>
      </c>
      <c r="CL26" s="3">
        <f t="shared" si="93"/>
        <v>0</v>
      </c>
      <c r="CM26" s="3">
        <f t="shared" si="93"/>
        <v>0</v>
      </c>
      <c r="CN26" s="3">
        <f t="shared" si="93"/>
        <v>0</v>
      </c>
      <c r="CO26" s="3">
        <f t="shared" si="93"/>
        <v>0</v>
      </c>
      <c r="CP26" s="3">
        <f t="shared" si="93"/>
        <v>0</v>
      </c>
      <c r="CQ26" s="3">
        <f t="shared" si="93"/>
        <v>0</v>
      </c>
      <c r="CR26" s="3">
        <f t="shared" si="93"/>
        <v>0</v>
      </c>
      <c r="CS26" s="3"/>
      <c r="CT26" s="3"/>
      <c r="CU26" s="3"/>
      <c r="CV26" s="3"/>
    </row>
    <row r="27" spans="1:100">
      <c r="A27" s="51"/>
      <c r="B27" s="49"/>
      <c r="C27" s="49"/>
      <c r="D27" s="49"/>
      <c r="E27" s="49"/>
      <c r="F27" s="49"/>
      <c r="G27" s="49"/>
      <c r="H27" s="49"/>
      <c r="I27" s="49"/>
      <c r="J27" s="49"/>
      <c r="K27" s="49"/>
      <c r="L27" s="49"/>
      <c r="M27" s="49"/>
      <c r="N27" s="49"/>
      <c r="O27" s="49"/>
      <c r="P27" s="49"/>
      <c r="Q27" s="49"/>
      <c r="R27" s="49"/>
      <c r="S27" s="49"/>
      <c r="T27" s="49"/>
      <c r="U27" s="3"/>
      <c r="V27" s="45"/>
      <c r="W27" s="3"/>
      <c r="X27" s="4" t="str">
        <f t="shared" si="30"/>
        <v>完了</v>
      </c>
      <c r="Y27" s="55">
        <f t="shared" ref="Y27:AH27" si="94">IF(AND(Y4=$I$25,AND(Y5=$J$25,Y6=$L$25)),$K$25,0)</f>
        <v>0</v>
      </c>
      <c r="Z27" s="4">
        <f t="shared" si="94"/>
        <v>0</v>
      </c>
      <c r="AA27" s="4">
        <f t="shared" si="94"/>
        <v>0</v>
      </c>
      <c r="AB27" s="4">
        <f t="shared" si="94"/>
        <v>0</v>
      </c>
      <c r="AC27" s="4">
        <f t="shared" si="94"/>
        <v>0</v>
      </c>
      <c r="AD27" s="4">
        <f t="shared" si="94"/>
        <v>0</v>
      </c>
      <c r="AE27" s="4">
        <f t="shared" si="94"/>
        <v>0</v>
      </c>
      <c r="AF27" s="4">
        <f t="shared" si="94"/>
        <v>0</v>
      </c>
      <c r="AG27" s="4">
        <f t="shared" si="94"/>
        <v>0</v>
      </c>
      <c r="AH27" s="4">
        <f t="shared" si="94"/>
        <v>0</v>
      </c>
      <c r="AI27" s="4">
        <f t="shared" ref="AI27:AR27" si="95">IF(AND(AI4=$I$25,AND(AI5=$J$25,AI6=$L$25)),$K$25,0)</f>
        <v>0</v>
      </c>
      <c r="AJ27" s="4">
        <f t="shared" si="95"/>
        <v>0</v>
      </c>
      <c r="AK27" s="4">
        <f t="shared" si="95"/>
        <v>0</v>
      </c>
      <c r="AL27" s="4">
        <f t="shared" si="95"/>
        <v>0</v>
      </c>
      <c r="AM27" s="4">
        <f t="shared" si="95"/>
        <v>0</v>
      </c>
      <c r="AN27" s="4">
        <f t="shared" si="95"/>
        <v>0</v>
      </c>
      <c r="AO27" s="4">
        <f t="shared" si="95"/>
        <v>0</v>
      </c>
      <c r="AP27" s="4">
        <f t="shared" si="95"/>
        <v>0</v>
      </c>
      <c r="AQ27" s="4">
        <f t="shared" si="95"/>
        <v>0</v>
      </c>
      <c r="AR27" s="4">
        <f t="shared" si="95"/>
        <v>0</v>
      </c>
      <c r="AS27" s="4">
        <f t="shared" ref="AS27:BB27" si="96">IF(AND(AS4=$I$25,AND(AS5=$J$25,AS6=$L$25)),$K$25,0)</f>
        <v>0</v>
      </c>
      <c r="AT27" s="4">
        <f t="shared" si="96"/>
        <v>0</v>
      </c>
      <c r="AU27" s="4">
        <f t="shared" si="96"/>
        <v>0</v>
      </c>
      <c r="AV27" s="4">
        <f t="shared" si="96"/>
        <v>0</v>
      </c>
      <c r="AW27" s="4">
        <f t="shared" si="96"/>
        <v>0</v>
      </c>
      <c r="AX27" s="4">
        <f t="shared" si="96"/>
        <v>0</v>
      </c>
      <c r="AY27" s="4">
        <f t="shared" si="96"/>
        <v>0</v>
      </c>
      <c r="AZ27" s="3">
        <f t="shared" si="96"/>
        <v>0</v>
      </c>
      <c r="BA27" s="3">
        <f t="shared" si="96"/>
        <v>0</v>
      </c>
      <c r="BB27" s="3">
        <f t="shared" si="96"/>
        <v>0</v>
      </c>
      <c r="BC27" s="3">
        <f t="shared" ref="BC27:BL27" si="97">IF(AND(BC4=$I$25,AND(BC5=$J$25,BC6=$L$25)),$K$25,0)</f>
        <v>0</v>
      </c>
      <c r="BD27" s="3">
        <f t="shared" si="97"/>
        <v>0</v>
      </c>
      <c r="BE27" s="3">
        <f t="shared" si="97"/>
        <v>0</v>
      </c>
      <c r="BF27" s="3">
        <f t="shared" si="97"/>
        <v>0</v>
      </c>
      <c r="BG27" s="3">
        <f t="shared" si="97"/>
        <v>0</v>
      </c>
      <c r="BH27" s="3">
        <f t="shared" si="97"/>
        <v>0</v>
      </c>
      <c r="BI27" s="3">
        <f t="shared" si="97"/>
        <v>5</v>
      </c>
      <c r="BJ27" s="3">
        <f t="shared" si="97"/>
        <v>0</v>
      </c>
      <c r="BK27" s="3">
        <f t="shared" si="97"/>
        <v>0</v>
      </c>
      <c r="BL27" s="3">
        <f t="shared" si="97"/>
        <v>0</v>
      </c>
      <c r="BM27" s="3">
        <f t="shared" ref="BM27:BV27" si="98">IF(AND(BM4=$I$25,AND(BM5=$J$25,BM6=$L$25)),$K$25,0)</f>
        <v>0</v>
      </c>
      <c r="BN27" s="3">
        <f t="shared" si="98"/>
        <v>0</v>
      </c>
      <c r="BO27" s="3">
        <f t="shared" si="98"/>
        <v>0</v>
      </c>
      <c r="BP27" s="3">
        <f t="shared" si="98"/>
        <v>0</v>
      </c>
      <c r="BQ27" s="3">
        <f t="shared" si="98"/>
        <v>0</v>
      </c>
      <c r="BR27" s="3">
        <f t="shared" si="98"/>
        <v>0</v>
      </c>
      <c r="BS27" s="3">
        <f t="shared" si="98"/>
        <v>0</v>
      </c>
      <c r="BT27" s="3">
        <f t="shared" si="98"/>
        <v>0</v>
      </c>
      <c r="BU27" s="3">
        <f t="shared" si="98"/>
        <v>0</v>
      </c>
      <c r="BV27" s="3">
        <f t="shared" si="98"/>
        <v>0</v>
      </c>
      <c r="BW27" s="3">
        <f t="shared" ref="BW27:CF27" si="99">IF(AND(BW4=$I$25,AND(BW5=$J$25,BW6=$L$25)),$K$25,0)</f>
        <v>0</v>
      </c>
      <c r="BX27" s="3">
        <f t="shared" si="99"/>
        <v>0</v>
      </c>
      <c r="BY27" s="3">
        <f t="shared" si="99"/>
        <v>0</v>
      </c>
      <c r="BZ27" s="3">
        <f t="shared" si="99"/>
        <v>0</v>
      </c>
      <c r="CA27" s="3">
        <f t="shared" si="99"/>
        <v>0</v>
      </c>
      <c r="CB27" s="3">
        <f t="shared" si="99"/>
        <v>0</v>
      </c>
      <c r="CC27" s="3">
        <f t="shared" si="99"/>
        <v>0</v>
      </c>
      <c r="CD27" s="3">
        <f t="shared" si="99"/>
        <v>0</v>
      </c>
      <c r="CE27" s="3">
        <f t="shared" si="99"/>
        <v>0</v>
      </c>
      <c r="CF27" s="3">
        <f t="shared" si="99"/>
        <v>0</v>
      </c>
      <c r="CG27" s="3">
        <f t="shared" ref="CG27:CR27" si="100">IF(AND(CG4=$I$25,AND(CG5=$J$25,CG6=$L$25)),$K$25,0)</f>
        <v>0</v>
      </c>
      <c r="CH27" s="3">
        <f t="shared" si="100"/>
        <v>0</v>
      </c>
      <c r="CI27" s="3">
        <f t="shared" si="100"/>
        <v>0</v>
      </c>
      <c r="CJ27" s="3">
        <f t="shared" si="100"/>
        <v>0</v>
      </c>
      <c r="CK27" s="3">
        <f t="shared" si="100"/>
        <v>0</v>
      </c>
      <c r="CL27" s="3">
        <f t="shared" si="100"/>
        <v>0</v>
      </c>
      <c r="CM27" s="3">
        <f t="shared" si="100"/>
        <v>0</v>
      </c>
      <c r="CN27" s="3">
        <f t="shared" si="100"/>
        <v>0</v>
      </c>
      <c r="CO27" s="3">
        <f t="shared" si="100"/>
        <v>0</v>
      </c>
      <c r="CP27" s="3">
        <f t="shared" si="100"/>
        <v>0</v>
      </c>
      <c r="CQ27" s="3">
        <f t="shared" si="100"/>
        <v>0</v>
      </c>
      <c r="CR27" s="3">
        <f t="shared" si="100"/>
        <v>0</v>
      </c>
      <c r="CS27" s="3"/>
      <c r="CT27" s="3"/>
      <c r="CU27" s="3"/>
      <c r="CV27" s="3"/>
    </row>
    <row r="28" spans="1:100">
      <c r="A28" s="4"/>
      <c r="B28" s="3"/>
      <c r="C28" s="3"/>
      <c r="D28" s="3"/>
      <c r="E28" s="3"/>
      <c r="F28" s="3"/>
      <c r="G28" s="3"/>
      <c r="H28" s="3"/>
      <c r="I28" s="3"/>
      <c r="J28" s="3"/>
      <c r="K28" s="3"/>
      <c r="L28" s="3"/>
      <c r="M28" s="3"/>
      <c r="N28" s="3"/>
      <c r="O28" s="3"/>
      <c r="P28" s="3"/>
      <c r="Q28" s="3"/>
      <c r="R28" s="3"/>
      <c r="S28" s="3"/>
      <c r="T28" s="3"/>
      <c r="U28" s="3"/>
      <c r="V28" s="60"/>
      <c r="W28" s="60"/>
      <c r="X28" s="57" t="str">
        <f>X42</f>
        <v>年</v>
      </c>
      <c r="Y28" s="57">
        <f>Y42</f>
        <v>24</v>
      </c>
      <c r="Z28" s="57"/>
      <c r="AA28" s="57"/>
      <c r="AB28" s="57"/>
      <c r="AC28" s="57"/>
      <c r="AD28" s="57"/>
      <c r="AE28" s="57"/>
      <c r="AF28" s="57"/>
      <c r="AG28" s="57"/>
      <c r="AH28" s="57"/>
      <c r="AI28" s="57"/>
      <c r="AJ28" s="57"/>
      <c r="AK28" s="57"/>
      <c r="AL28" s="57"/>
      <c r="AM28" s="57"/>
      <c r="AN28" s="57" t="str">
        <f>AN42</f>
        <v/>
      </c>
      <c r="AO28" s="57"/>
      <c r="AP28" s="57"/>
      <c r="AQ28" s="57"/>
      <c r="AR28" s="57"/>
      <c r="AS28" s="57"/>
      <c r="AT28" s="57"/>
      <c r="AU28" s="57"/>
      <c r="AV28" s="57"/>
      <c r="AW28" s="57"/>
      <c r="AX28" s="57"/>
      <c r="AY28" s="57"/>
      <c r="AZ28" s="60"/>
      <c r="BA28" s="60"/>
      <c r="BB28" s="60"/>
      <c r="BC28" s="60"/>
      <c r="BD28" s="60"/>
      <c r="BE28" s="60"/>
      <c r="BF28" s="60"/>
      <c r="BG28" s="60"/>
      <c r="BH28" s="60"/>
      <c r="BI28" s="60" t="str">
        <f>BI42</f>
        <v/>
      </c>
      <c r="BJ28" s="60"/>
      <c r="BK28" s="60"/>
      <c r="BL28" s="60"/>
      <c r="BM28" s="60"/>
      <c r="BN28" s="60"/>
      <c r="BO28" s="60"/>
      <c r="BP28" s="60"/>
      <c r="BQ28" s="60"/>
      <c r="BR28" s="60"/>
      <c r="BS28" s="60"/>
      <c r="BT28" s="60"/>
      <c r="BU28" s="60"/>
      <c r="BV28" s="60"/>
      <c r="BW28" s="60"/>
      <c r="BX28" s="60" t="str">
        <f>BX42</f>
        <v/>
      </c>
      <c r="BY28" s="60"/>
      <c r="BZ28" s="60"/>
      <c r="CA28" s="60"/>
      <c r="CB28" s="60"/>
      <c r="CC28" s="60"/>
      <c r="CD28" s="60"/>
      <c r="CE28" s="60"/>
      <c r="CF28" s="60"/>
      <c r="CG28" s="60"/>
      <c r="CH28" s="60"/>
      <c r="CI28" s="60"/>
      <c r="CJ28" s="60"/>
      <c r="CK28" s="60"/>
      <c r="CL28" s="60"/>
      <c r="CM28" s="60"/>
      <c r="CN28" s="60"/>
      <c r="CO28" s="60"/>
      <c r="CP28" s="60"/>
      <c r="CQ28" s="60"/>
      <c r="CR28" s="60"/>
      <c r="CS28" s="60"/>
      <c r="CT28" s="3"/>
      <c r="CU28" s="3"/>
      <c r="CV28" s="3"/>
    </row>
    <row r="29" spans="1:100">
      <c r="A29" s="3"/>
      <c r="B29" s="3"/>
      <c r="C29" s="3"/>
      <c r="D29" s="3" t="s">
        <v>21</v>
      </c>
      <c r="E29" s="3" t="s">
        <v>22</v>
      </c>
      <c r="F29" s="3" t="s">
        <v>23</v>
      </c>
      <c r="G29" s="3" t="s">
        <v>24</v>
      </c>
      <c r="H29" s="3"/>
      <c r="I29" s="3"/>
      <c r="J29" s="3"/>
      <c r="K29" s="3"/>
      <c r="L29" s="3"/>
      <c r="M29" s="3"/>
      <c r="N29" s="3"/>
      <c r="O29" s="3"/>
      <c r="P29" s="3"/>
      <c r="Q29" s="3"/>
      <c r="R29" s="3"/>
      <c r="S29" s="3"/>
      <c r="T29" s="3"/>
      <c r="U29" s="3" t="s">
        <v>6</v>
      </c>
      <c r="V29" s="3"/>
      <c r="W29" s="3"/>
      <c r="X29" s="4" t="str">
        <f>X43</f>
        <v>月</v>
      </c>
      <c r="Y29" s="4">
        <f t="shared" ref="Y29:BD29" si="101">Z43</f>
        <v>6</v>
      </c>
      <c r="Z29" s="4" t="str">
        <f t="shared" si="101"/>
        <v/>
      </c>
      <c r="AA29" s="4" t="str">
        <f t="shared" si="101"/>
        <v/>
      </c>
      <c r="AB29" s="4">
        <f t="shared" si="101"/>
        <v>7</v>
      </c>
      <c r="AC29" s="4" t="str">
        <f t="shared" si="101"/>
        <v/>
      </c>
      <c r="AD29" s="4" t="str">
        <f t="shared" si="101"/>
        <v/>
      </c>
      <c r="AE29" s="4">
        <f t="shared" si="101"/>
        <v>8</v>
      </c>
      <c r="AF29" s="4" t="str">
        <f t="shared" si="101"/>
        <v/>
      </c>
      <c r="AG29" s="4" t="str">
        <f t="shared" si="101"/>
        <v/>
      </c>
      <c r="AH29" s="4">
        <f t="shared" si="101"/>
        <v>9</v>
      </c>
      <c r="AI29" s="4" t="str">
        <f t="shared" si="101"/>
        <v/>
      </c>
      <c r="AJ29" s="4" t="str">
        <f t="shared" si="101"/>
        <v/>
      </c>
      <c r="AK29" s="4">
        <f t="shared" si="101"/>
        <v>10</v>
      </c>
      <c r="AL29" s="4" t="str">
        <f t="shared" si="101"/>
        <v/>
      </c>
      <c r="AM29" s="4" t="str">
        <f t="shared" si="101"/>
        <v/>
      </c>
      <c r="AN29" s="4">
        <f t="shared" si="101"/>
        <v>11</v>
      </c>
      <c r="AO29" s="4" t="str">
        <f t="shared" si="101"/>
        <v/>
      </c>
      <c r="AP29" s="4" t="str">
        <f t="shared" si="101"/>
        <v/>
      </c>
      <c r="AQ29" s="4">
        <f t="shared" si="101"/>
        <v>12</v>
      </c>
      <c r="AR29" s="4" t="str">
        <f t="shared" si="101"/>
        <v/>
      </c>
      <c r="AS29" s="4" t="str">
        <f t="shared" si="101"/>
        <v/>
      </c>
      <c r="AT29" s="4">
        <f t="shared" si="101"/>
        <v>1</v>
      </c>
      <c r="AU29" s="4" t="str">
        <f t="shared" si="101"/>
        <v/>
      </c>
      <c r="AV29" s="4" t="str">
        <f t="shared" si="101"/>
        <v/>
      </c>
      <c r="AW29" s="4">
        <f t="shared" si="101"/>
        <v>2</v>
      </c>
      <c r="AX29" s="4" t="str">
        <f t="shared" si="101"/>
        <v/>
      </c>
      <c r="AY29" s="4" t="str">
        <f t="shared" si="101"/>
        <v/>
      </c>
      <c r="AZ29" s="3">
        <f t="shared" si="101"/>
        <v>3</v>
      </c>
      <c r="BA29" s="3" t="str">
        <f t="shared" si="101"/>
        <v/>
      </c>
      <c r="BB29" s="3" t="str">
        <f t="shared" si="101"/>
        <v/>
      </c>
      <c r="BC29" s="3">
        <f t="shared" si="101"/>
        <v>4</v>
      </c>
      <c r="BD29" s="3" t="str">
        <f t="shared" si="101"/>
        <v/>
      </c>
      <c r="BE29" s="3" t="str">
        <f t="shared" ref="BE29:CJ29" si="102">BF43</f>
        <v/>
      </c>
      <c r="BF29" s="3">
        <f t="shared" si="102"/>
        <v>5</v>
      </c>
      <c r="BG29" s="3" t="str">
        <f t="shared" si="102"/>
        <v/>
      </c>
      <c r="BH29" s="3" t="str">
        <f t="shared" si="102"/>
        <v/>
      </c>
      <c r="BI29" s="3">
        <f t="shared" si="102"/>
        <v>6</v>
      </c>
      <c r="BJ29" s="3" t="str">
        <f t="shared" si="102"/>
        <v/>
      </c>
      <c r="BK29" s="3" t="str">
        <f t="shared" si="102"/>
        <v/>
      </c>
      <c r="BL29" s="3">
        <f t="shared" si="102"/>
        <v>7</v>
      </c>
      <c r="BM29" s="3" t="str">
        <f t="shared" si="102"/>
        <v/>
      </c>
      <c r="BN29" s="3" t="str">
        <f t="shared" si="102"/>
        <v/>
      </c>
      <c r="BO29" s="3">
        <f t="shared" si="102"/>
        <v>8</v>
      </c>
      <c r="BP29" s="3" t="str">
        <f t="shared" si="102"/>
        <v/>
      </c>
      <c r="BQ29" s="3" t="str">
        <f t="shared" si="102"/>
        <v/>
      </c>
      <c r="BR29" s="3">
        <f t="shared" si="102"/>
        <v>9</v>
      </c>
      <c r="BS29" s="3" t="str">
        <f t="shared" si="102"/>
        <v/>
      </c>
      <c r="BT29" s="3" t="str">
        <f t="shared" si="102"/>
        <v/>
      </c>
      <c r="BU29" s="3">
        <f t="shared" si="102"/>
        <v>10</v>
      </c>
      <c r="BV29" s="3" t="str">
        <f t="shared" si="102"/>
        <v/>
      </c>
      <c r="BW29" s="3" t="str">
        <f t="shared" si="102"/>
        <v/>
      </c>
      <c r="BX29" s="3">
        <f t="shared" si="102"/>
        <v>11</v>
      </c>
      <c r="BY29" s="3" t="str">
        <f t="shared" si="102"/>
        <v/>
      </c>
      <c r="BZ29" s="3" t="str">
        <f t="shared" si="102"/>
        <v/>
      </c>
      <c r="CA29" s="3">
        <f t="shared" si="102"/>
        <v>12</v>
      </c>
      <c r="CB29" s="3" t="str">
        <f t="shared" si="102"/>
        <v/>
      </c>
      <c r="CC29" s="3" t="str">
        <f t="shared" si="102"/>
        <v/>
      </c>
      <c r="CD29" s="3">
        <f t="shared" si="102"/>
        <v>1</v>
      </c>
      <c r="CE29" s="3" t="str">
        <f t="shared" si="102"/>
        <v/>
      </c>
      <c r="CF29" s="3" t="str">
        <f t="shared" si="102"/>
        <v/>
      </c>
      <c r="CG29" s="3">
        <f t="shared" si="102"/>
        <v>2</v>
      </c>
      <c r="CH29" s="3" t="str">
        <f t="shared" si="102"/>
        <v/>
      </c>
      <c r="CI29" s="3" t="str">
        <f t="shared" si="102"/>
        <v/>
      </c>
      <c r="CJ29" s="3">
        <f t="shared" si="102"/>
        <v>3</v>
      </c>
      <c r="CK29" s="3" t="str">
        <f t="shared" ref="CK29:CQ29" si="103">CL43</f>
        <v/>
      </c>
      <c r="CL29" s="3" t="str">
        <f t="shared" si="103"/>
        <v/>
      </c>
      <c r="CM29" s="3">
        <f t="shared" si="103"/>
        <v>4</v>
      </c>
      <c r="CN29" s="3" t="str">
        <f t="shared" si="103"/>
        <v/>
      </c>
      <c r="CO29" s="3" t="str">
        <f t="shared" si="103"/>
        <v/>
      </c>
      <c r="CP29" s="3">
        <f t="shared" si="103"/>
        <v>5</v>
      </c>
      <c r="CQ29" s="3" t="str">
        <f t="shared" si="103"/>
        <v/>
      </c>
      <c r="CR29" s="3"/>
      <c r="CS29" s="3"/>
      <c r="CT29" s="3"/>
      <c r="CU29" s="3"/>
      <c r="CV29" s="3"/>
    </row>
    <row r="30" spans="1:100">
      <c r="A30" s="4">
        <v>7</v>
      </c>
      <c r="B30" s="3" t="s">
        <v>36</v>
      </c>
      <c r="C30" s="3"/>
      <c r="D30" s="90">
        <f>+工程表!AC9</f>
        <v>24</v>
      </c>
      <c r="E30" s="90">
        <f>+工程表!AD9</f>
        <v>11</v>
      </c>
      <c r="F30" s="90">
        <f>+工程表!AE9</f>
        <v>5</v>
      </c>
      <c r="G30" s="45">
        <f t="shared" ref="G30:G35" si="104">IF(AND(F30&gt;0,F30&lt;11),1,IF(AND(F30&lt;21,F30&gt;10),2,IF(F30&gt;0,3,0)))</f>
        <v>1</v>
      </c>
      <c r="H30" s="3"/>
      <c r="I30" s="3"/>
      <c r="J30" s="3"/>
      <c r="K30" s="3"/>
      <c r="L30" s="3"/>
      <c r="M30" s="3"/>
      <c r="N30" s="3"/>
      <c r="O30" s="3"/>
      <c r="P30" s="3"/>
      <c r="Q30" s="3"/>
      <c r="R30" s="3"/>
      <c r="S30" s="3"/>
      <c r="T30" s="3"/>
      <c r="U30" s="53"/>
      <c r="V30" s="49"/>
      <c r="W30" s="49"/>
      <c r="X30" s="51" t="s">
        <v>36</v>
      </c>
      <c r="Y30" s="66">
        <f t="shared" ref="Y30:AH30" si="105">IF(AND(Y4=$D$30,AND(Y5=$E$30,Y6=$G$30)),1,0)</f>
        <v>0</v>
      </c>
      <c r="Z30" s="66">
        <f t="shared" si="105"/>
        <v>0</v>
      </c>
      <c r="AA30" s="66">
        <f t="shared" si="105"/>
        <v>0</v>
      </c>
      <c r="AB30" s="66">
        <f t="shared" si="105"/>
        <v>0</v>
      </c>
      <c r="AC30" s="66">
        <f t="shared" si="105"/>
        <v>0</v>
      </c>
      <c r="AD30" s="66">
        <f t="shared" si="105"/>
        <v>0</v>
      </c>
      <c r="AE30" s="66">
        <f t="shared" si="105"/>
        <v>0</v>
      </c>
      <c r="AF30" s="66">
        <f t="shared" si="105"/>
        <v>0</v>
      </c>
      <c r="AG30" s="66">
        <f t="shared" si="105"/>
        <v>0</v>
      </c>
      <c r="AH30" s="66">
        <f t="shared" si="105"/>
        <v>0</v>
      </c>
      <c r="AI30" s="66">
        <f t="shared" ref="AI30:AR30" si="106">IF(AND(AI4=$D$30,AND(AI5=$E$30,AI6=$G$30)),1,0)</f>
        <v>0</v>
      </c>
      <c r="AJ30" s="66">
        <f t="shared" si="106"/>
        <v>0</v>
      </c>
      <c r="AK30" s="66">
        <f t="shared" si="106"/>
        <v>0</v>
      </c>
      <c r="AL30" s="66">
        <f t="shared" si="106"/>
        <v>0</v>
      </c>
      <c r="AM30" s="66">
        <f t="shared" si="106"/>
        <v>0</v>
      </c>
      <c r="AN30" s="66">
        <f t="shared" si="106"/>
        <v>1</v>
      </c>
      <c r="AO30" s="66">
        <f t="shared" si="106"/>
        <v>0</v>
      </c>
      <c r="AP30" s="66">
        <f t="shared" si="106"/>
        <v>0</v>
      </c>
      <c r="AQ30" s="66">
        <f t="shared" si="106"/>
        <v>0</v>
      </c>
      <c r="AR30" s="66">
        <f t="shared" si="106"/>
        <v>0</v>
      </c>
      <c r="AS30" s="66">
        <f t="shared" ref="AS30:BB30" si="107">IF(AND(AS4=$D$30,AND(AS5=$E$30,AS6=$G$30)),1,0)</f>
        <v>0</v>
      </c>
      <c r="AT30" s="66">
        <f t="shared" si="107"/>
        <v>0</v>
      </c>
      <c r="AU30" s="66">
        <f t="shared" si="107"/>
        <v>0</v>
      </c>
      <c r="AV30" s="66">
        <f t="shared" si="107"/>
        <v>0</v>
      </c>
      <c r="AW30" s="66">
        <f t="shared" si="107"/>
        <v>0</v>
      </c>
      <c r="AX30" s="66">
        <f t="shared" si="107"/>
        <v>0</v>
      </c>
      <c r="AY30" s="66">
        <f t="shared" si="107"/>
        <v>0</v>
      </c>
      <c r="AZ30" s="48">
        <f t="shared" si="107"/>
        <v>0</v>
      </c>
      <c r="BA30" s="48">
        <f t="shared" si="107"/>
        <v>0</v>
      </c>
      <c r="BB30" s="48">
        <f t="shared" si="107"/>
        <v>0</v>
      </c>
      <c r="BC30" s="48">
        <f t="shared" ref="BC30:BL30" si="108">IF(AND(BC4=$D$30,AND(BC5=$E$30,BC6=$G$30)),1,0)</f>
        <v>0</v>
      </c>
      <c r="BD30" s="48">
        <f t="shared" si="108"/>
        <v>0</v>
      </c>
      <c r="BE30" s="48">
        <f t="shared" si="108"/>
        <v>0</v>
      </c>
      <c r="BF30" s="48">
        <f t="shared" si="108"/>
        <v>0</v>
      </c>
      <c r="BG30" s="48">
        <f t="shared" si="108"/>
        <v>0</v>
      </c>
      <c r="BH30" s="48">
        <f t="shared" si="108"/>
        <v>0</v>
      </c>
      <c r="BI30" s="48">
        <f t="shared" si="108"/>
        <v>0</v>
      </c>
      <c r="BJ30" s="48">
        <f t="shared" si="108"/>
        <v>0</v>
      </c>
      <c r="BK30" s="48">
        <f t="shared" si="108"/>
        <v>0</v>
      </c>
      <c r="BL30" s="48">
        <f t="shared" si="108"/>
        <v>0</v>
      </c>
      <c r="BM30" s="48">
        <f t="shared" ref="BM30:BV30" si="109">IF(AND(BM4=$D$30,AND(BM5=$E$30,BM6=$G$30)),1,0)</f>
        <v>0</v>
      </c>
      <c r="BN30" s="48">
        <f t="shared" si="109"/>
        <v>0</v>
      </c>
      <c r="BO30" s="48">
        <f t="shared" si="109"/>
        <v>0</v>
      </c>
      <c r="BP30" s="48">
        <f t="shared" si="109"/>
        <v>0</v>
      </c>
      <c r="BQ30" s="48">
        <f t="shared" si="109"/>
        <v>0</v>
      </c>
      <c r="BR30" s="48">
        <f t="shared" si="109"/>
        <v>0</v>
      </c>
      <c r="BS30" s="48">
        <f t="shared" si="109"/>
        <v>0</v>
      </c>
      <c r="BT30" s="48">
        <f t="shared" si="109"/>
        <v>0</v>
      </c>
      <c r="BU30" s="48">
        <f t="shared" si="109"/>
        <v>0</v>
      </c>
      <c r="BV30" s="48">
        <f t="shared" si="109"/>
        <v>0</v>
      </c>
      <c r="BW30" s="48">
        <f t="shared" ref="BW30:CF30" si="110">IF(AND(BW4=$D$30,AND(BW5=$E$30,BW6=$G$30)),1,0)</f>
        <v>0</v>
      </c>
      <c r="BX30" s="48">
        <f t="shared" si="110"/>
        <v>0</v>
      </c>
      <c r="BY30" s="48">
        <f t="shared" si="110"/>
        <v>0</v>
      </c>
      <c r="BZ30" s="48">
        <f t="shared" si="110"/>
        <v>0</v>
      </c>
      <c r="CA30" s="48">
        <f t="shared" si="110"/>
        <v>0</v>
      </c>
      <c r="CB30" s="48">
        <f t="shared" si="110"/>
        <v>0</v>
      </c>
      <c r="CC30" s="48">
        <f t="shared" si="110"/>
        <v>0</v>
      </c>
      <c r="CD30" s="48">
        <f t="shared" si="110"/>
        <v>0</v>
      </c>
      <c r="CE30" s="48">
        <f t="shared" si="110"/>
        <v>0</v>
      </c>
      <c r="CF30" s="48">
        <f t="shared" si="110"/>
        <v>0</v>
      </c>
      <c r="CG30" s="48">
        <f t="shared" ref="CG30:CR30" si="111">IF(AND(CG4=$D$30,AND(CG5=$E$30,CG6=$G$30)),1,0)</f>
        <v>0</v>
      </c>
      <c r="CH30" s="48">
        <f t="shared" si="111"/>
        <v>0</v>
      </c>
      <c r="CI30" s="48">
        <f t="shared" si="111"/>
        <v>0</v>
      </c>
      <c r="CJ30" s="48">
        <f t="shared" si="111"/>
        <v>0</v>
      </c>
      <c r="CK30" s="48">
        <f t="shared" si="111"/>
        <v>0</v>
      </c>
      <c r="CL30" s="48">
        <f t="shared" si="111"/>
        <v>0</v>
      </c>
      <c r="CM30" s="48">
        <f t="shared" si="111"/>
        <v>0</v>
      </c>
      <c r="CN30" s="48">
        <f t="shared" si="111"/>
        <v>0</v>
      </c>
      <c r="CO30" s="48">
        <f t="shared" si="111"/>
        <v>0</v>
      </c>
      <c r="CP30" s="48">
        <f t="shared" si="111"/>
        <v>0</v>
      </c>
      <c r="CQ30" s="48">
        <f t="shared" si="111"/>
        <v>0</v>
      </c>
      <c r="CR30" s="48">
        <f t="shared" si="111"/>
        <v>0</v>
      </c>
      <c r="CS30" s="45"/>
      <c r="CT30" s="3"/>
      <c r="CU30" s="3"/>
      <c r="CV30" s="3"/>
    </row>
    <row r="31" spans="1:100">
      <c r="A31" s="4">
        <v>8</v>
      </c>
      <c r="B31" s="3" t="s">
        <v>37</v>
      </c>
      <c r="C31" s="3"/>
      <c r="D31" s="90">
        <f>+工程表!AC11</f>
        <v>24</v>
      </c>
      <c r="E31" s="90">
        <f>+工程表!AD11</f>
        <v>12</v>
      </c>
      <c r="F31" s="90">
        <f>+工程表!AE11</f>
        <v>5</v>
      </c>
      <c r="G31" s="45">
        <f t="shared" si="104"/>
        <v>1</v>
      </c>
      <c r="H31" s="3"/>
      <c r="I31" s="3"/>
      <c r="J31" s="3"/>
      <c r="K31" s="3"/>
      <c r="L31" s="3"/>
      <c r="M31" s="3"/>
      <c r="N31" s="3"/>
      <c r="O31" s="3"/>
      <c r="P31" s="3"/>
      <c r="Q31" s="3"/>
      <c r="R31" s="3"/>
      <c r="S31" s="3"/>
      <c r="T31" s="3"/>
      <c r="U31" s="45"/>
      <c r="V31" s="3"/>
      <c r="W31" s="3"/>
      <c r="X31" s="57" t="s">
        <v>37</v>
      </c>
      <c r="Y31" s="62">
        <f t="shared" ref="Y31:AH31" si="112">IF(AND(Y4=$D$31,AND(Y5=$E$31,Y6=$G$31)),1,0)</f>
        <v>0</v>
      </c>
      <c r="Z31" s="62">
        <f t="shared" si="112"/>
        <v>0</v>
      </c>
      <c r="AA31" s="62">
        <f t="shared" si="112"/>
        <v>0</v>
      </c>
      <c r="AB31" s="62">
        <f t="shared" si="112"/>
        <v>0</v>
      </c>
      <c r="AC31" s="62">
        <f t="shared" si="112"/>
        <v>0</v>
      </c>
      <c r="AD31" s="62">
        <f t="shared" si="112"/>
        <v>0</v>
      </c>
      <c r="AE31" s="62">
        <f t="shared" si="112"/>
        <v>0</v>
      </c>
      <c r="AF31" s="62">
        <f t="shared" si="112"/>
        <v>0</v>
      </c>
      <c r="AG31" s="62">
        <f t="shared" si="112"/>
        <v>0</v>
      </c>
      <c r="AH31" s="62">
        <f t="shared" si="112"/>
        <v>0</v>
      </c>
      <c r="AI31" s="62">
        <f t="shared" ref="AI31:AR31" si="113">IF(AND(AI4=$D$31,AND(AI5=$E$31,AI6=$G$31)),1,0)</f>
        <v>0</v>
      </c>
      <c r="AJ31" s="62">
        <f t="shared" si="113"/>
        <v>0</v>
      </c>
      <c r="AK31" s="62">
        <f t="shared" si="113"/>
        <v>0</v>
      </c>
      <c r="AL31" s="62">
        <f t="shared" si="113"/>
        <v>0</v>
      </c>
      <c r="AM31" s="62">
        <f t="shared" si="113"/>
        <v>0</v>
      </c>
      <c r="AN31" s="62">
        <f t="shared" si="113"/>
        <v>0</v>
      </c>
      <c r="AO31" s="62">
        <f t="shared" si="113"/>
        <v>0</v>
      </c>
      <c r="AP31" s="62">
        <f t="shared" si="113"/>
        <v>0</v>
      </c>
      <c r="AQ31" s="62">
        <f t="shared" si="113"/>
        <v>1</v>
      </c>
      <c r="AR31" s="62">
        <f t="shared" si="113"/>
        <v>0</v>
      </c>
      <c r="AS31" s="62">
        <f t="shared" ref="AS31:BB31" si="114">IF(AND(AS4=$D$31,AND(AS5=$E$31,AS6=$G$31)),1,0)</f>
        <v>0</v>
      </c>
      <c r="AT31" s="62">
        <f t="shared" si="114"/>
        <v>0</v>
      </c>
      <c r="AU31" s="62">
        <f t="shared" si="114"/>
        <v>0</v>
      </c>
      <c r="AV31" s="62">
        <f t="shared" si="114"/>
        <v>0</v>
      </c>
      <c r="AW31" s="62">
        <f t="shared" si="114"/>
        <v>0</v>
      </c>
      <c r="AX31" s="62">
        <f t="shared" si="114"/>
        <v>0</v>
      </c>
      <c r="AY31" s="62">
        <f t="shared" si="114"/>
        <v>0</v>
      </c>
      <c r="AZ31" s="72">
        <f t="shared" si="114"/>
        <v>0</v>
      </c>
      <c r="BA31" s="72">
        <f t="shared" si="114"/>
        <v>0</v>
      </c>
      <c r="BB31" s="72">
        <f t="shared" si="114"/>
        <v>0</v>
      </c>
      <c r="BC31" s="72">
        <f t="shared" ref="BC31:BL31" si="115">IF(AND(BC4=$D$31,AND(BC5=$E$31,BC6=$G$31)),1,0)</f>
        <v>0</v>
      </c>
      <c r="BD31" s="72">
        <f t="shared" si="115"/>
        <v>0</v>
      </c>
      <c r="BE31" s="72">
        <f t="shared" si="115"/>
        <v>0</v>
      </c>
      <c r="BF31" s="72">
        <f t="shared" si="115"/>
        <v>0</v>
      </c>
      <c r="BG31" s="72">
        <f t="shared" si="115"/>
        <v>0</v>
      </c>
      <c r="BH31" s="72">
        <f t="shared" si="115"/>
        <v>0</v>
      </c>
      <c r="BI31" s="72">
        <f t="shared" si="115"/>
        <v>0</v>
      </c>
      <c r="BJ31" s="72">
        <f t="shared" si="115"/>
        <v>0</v>
      </c>
      <c r="BK31" s="72">
        <f t="shared" si="115"/>
        <v>0</v>
      </c>
      <c r="BL31" s="72">
        <f t="shared" si="115"/>
        <v>0</v>
      </c>
      <c r="BM31" s="72">
        <f t="shared" ref="BM31:BV31" si="116">IF(AND(BM4=$D$31,AND(BM5=$E$31,BM6=$G$31)),1,0)</f>
        <v>0</v>
      </c>
      <c r="BN31" s="72">
        <f t="shared" si="116"/>
        <v>0</v>
      </c>
      <c r="BO31" s="72">
        <f t="shared" si="116"/>
        <v>0</v>
      </c>
      <c r="BP31" s="72">
        <f t="shared" si="116"/>
        <v>0</v>
      </c>
      <c r="BQ31" s="72">
        <f t="shared" si="116"/>
        <v>0</v>
      </c>
      <c r="BR31" s="72">
        <f t="shared" si="116"/>
        <v>0</v>
      </c>
      <c r="BS31" s="72">
        <f t="shared" si="116"/>
        <v>0</v>
      </c>
      <c r="BT31" s="72">
        <f t="shared" si="116"/>
        <v>0</v>
      </c>
      <c r="BU31" s="72">
        <f t="shared" si="116"/>
        <v>0</v>
      </c>
      <c r="BV31" s="72">
        <f t="shared" si="116"/>
        <v>0</v>
      </c>
      <c r="BW31" s="72">
        <f t="shared" ref="BW31:CF31" si="117">IF(AND(BW4=$D$31,AND(BW5=$E$31,BW6=$G$31)),1,0)</f>
        <v>0</v>
      </c>
      <c r="BX31" s="72">
        <f t="shared" si="117"/>
        <v>0</v>
      </c>
      <c r="BY31" s="72">
        <f t="shared" si="117"/>
        <v>0</v>
      </c>
      <c r="BZ31" s="72">
        <f t="shared" si="117"/>
        <v>0</v>
      </c>
      <c r="CA31" s="72">
        <f t="shared" si="117"/>
        <v>0</v>
      </c>
      <c r="CB31" s="72">
        <f t="shared" si="117"/>
        <v>0</v>
      </c>
      <c r="CC31" s="72">
        <f t="shared" si="117"/>
        <v>0</v>
      </c>
      <c r="CD31" s="72">
        <f t="shared" si="117"/>
        <v>0</v>
      </c>
      <c r="CE31" s="72">
        <f t="shared" si="117"/>
        <v>0</v>
      </c>
      <c r="CF31" s="72">
        <f t="shared" si="117"/>
        <v>0</v>
      </c>
      <c r="CG31" s="72">
        <f t="shared" ref="CG31:CR31" si="118">IF(AND(CG4=$D$31,AND(CG5=$E$31,CG6=$G$31)),1,0)</f>
        <v>0</v>
      </c>
      <c r="CH31" s="72">
        <f t="shared" si="118"/>
        <v>0</v>
      </c>
      <c r="CI31" s="72">
        <f t="shared" si="118"/>
        <v>0</v>
      </c>
      <c r="CJ31" s="72">
        <f t="shared" si="118"/>
        <v>0</v>
      </c>
      <c r="CK31" s="72">
        <f t="shared" si="118"/>
        <v>0</v>
      </c>
      <c r="CL31" s="72">
        <f t="shared" si="118"/>
        <v>0</v>
      </c>
      <c r="CM31" s="72">
        <f t="shared" si="118"/>
        <v>0</v>
      </c>
      <c r="CN31" s="72">
        <f t="shared" si="118"/>
        <v>0</v>
      </c>
      <c r="CO31" s="72">
        <f t="shared" si="118"/>
        <v>0</v>
      </c>
      <c r="CP31" s="72">
        <f t="shared" si="118"/>
        <v>0</v>
      </c>
      <c r="CQ31" s="72">
        <f t="shared" si="118"/>
        <v>0</v>
      </c>
      <c r="CR31" s="72">
        <f t="shared" si="118"/>
        <v>0</v>
      </c>
      <c r="CS31" s="45"/>
      <c r="CT31" s="3"/>
      <c r="CU31" s="3"/>
      <c r="CV31" s="3"/>
    </row>
    <row r="32" spans="1:100">
      <c r="A32" s="4">
        <v>9</v>
      </c>
      <c r="B32" s="3" t="s">
        <v>38</v>
      </c>
      <c r="C32" s="3"/>
      <c r="D32" s="90">
        <f>+工程表!AC13</f>
        <v>24</v>
      </c>
      <c r="E32" s="90">
        <f>+工程表!AD13</f>
        <v>11</v>
      </c>
      <c r="F32" s="90">
        <f>+工程表!AE13</f>
        <v>25</v>
      </c>
      <c r="G32" s="45">
        <f t="shared" si="104"/>
        <v>3</v>
      </c>
      <c r="H32" s="3"/>
      <c r="I32" s="3"/>
      <c r="J32" s="3"/>
      <c r="K32" s="3"/>
      <c r="L32" s="3"/>
      <c r="M32" s="3"/>
      <c r="N32" s="3"/>
      <c r="O32" s="3"/>
      <c r="P32" s="3"/>
      <c r="Q32" s="3"/>
      <c r="R32" s="3"/>
      <c r="S32" s="3"/>
      <c r="T32" s="3"/>
      <c r="U32" s="45"/>
      <c r="V32" s="3"/>
      <c r="W32" s="3"/>
      <c r="X32" s="57" t="s">
        <v>38</v>
      </c>
      <c r="Y32" s="62">
        <f t="shared" ref="Y32:AH32" si="119">IF(AND(Y4=$D$32,AND(Y5=$E$32,Y6=$G$32)),1,0)</f>
        <v>0</v>
      </c>
      <c r="Z32" s="62">
        <f t="shared" si="119"/>
        <v>0</v>
      </c>
      <c r="AA32" s="62">
        <f t="shared" si="119"/>
        <v>0</v>
      </c>
      <c r="AB32" s="62">
        <f t="shared" si="119"/>
        <v>0</v>
      </c>
      <c r="AC32" s="62">
        <f t="shared" si="119"/>
        <v>0</v>
      </c>
      <c r="AD32" s="62">
        <f t="shared" si="119"/>
        <v>0</v>
      </c>
      <c r="AE32" s="62">
        <f t="shared" si="119"/>
        <v>0</v>
      </c>
      <c r="AF32" s="62">
        <f t="shared" si="119"/>
        <v>0</v>
      </c>
      <c r="AG32" s="62">
        <f t="shared" si="119"/>
        <v>0</v>
      </c>
      <c r="AH32" s="62">
        <f t="shared" si="119"/>
        <v>0</v>
      </c>
      <c r="AI32" s="62">
        <f t="shared" ref="AI32:AR32" si="120">IF(AND(AI4=$D$32,AND(AI5=$E$32,AI6=$G$32)),1,0)</f>
        <v>0</v>
      </c>
      <c r="AJ32" s="62">
        <f t="shared" si="120"/>
        <v>0</v>
      </c>
      <c r="AK32" s="62">
        <f t="shared" si="120"/>
        <v>0</v>
      </c>
      <c r="AL32" s="62">
        <f t="shared" si="120"/>
        <v>0</v>
      </c>
      <c r="AM32" s="62">
        <f t="shared" si="120"/>
        <v>0</v>
      </c>
      <c r="AN32" s="62">
        <f t="shared" si="120"/>
        <v>0</v>
      </c>
      <c r="AO32" s="62">
        <f t="shared" si="120"/>
        <v>0</v>
      </c>
      <c r="AP32" s="62">
        <f t="shared" si="120"/>
        <v>1</v>
      </c>
      <c r="AQ32" s="62">
        <f t="shared" si="120"/>
        <v>0</v>
      </c>
      <c r="AR32" s="62">
        <f t="shared" si="120"/>
        <v>0</v>
      </c>
      <c r="AS32" s="62">
        <f t="shared" ref="AS32:BB32" si="121">IF(AND(AS4=$D$32,AND(AS5=$E$32,AS6=$G$32)),1,0)</f>
        <v>0</v>
      </c>
      <c r="AT32" s="62">
        <f t="shared" si="121"/>
        <v>0</v>
      </c>
      <c r="AU32" s="62">
        <f t="shared" si="121"/>
        <v>0</v>
      </c>
      <c r="AV32" s="62">
        <f t="shared" si="121"/>
        <v>0</v>
      </c>
      <c r="AW32" s="62">
        <f t="shared" si="121"/>
        <v>0</v>
      </c>
      <c r="AX32" s="62">
        <f t="shared" si="121"/>
        <v>0</v>
      </c>
      <c r="AY32" s="62">
        <f t="shared" si="121"/>
        <v>0</v>
      </c>
      <c r="AZ32" s="72">
        <f t="shared" si="121"/>
        <v>0</v>
      </c>
      <c r="BA32" s="72">
        <f t="shared" si="121"/>
        <v>0</v>
      </c>
      <c r="BB32" s="72">
        <f t="shared" si="121"/>
        <v>0</v>
      </c>
      <c r="BC32" s="72">
        <f t="shared" ref="BC32:BL32" si="122">IF(AND(BC4=$D$32,AND(BC5=$E$32,BC6=$G$32)),1,0)</f>
        <v>0</v>
      </c>
      <c r="BD32" s="72">
        <f t="shared" si="122"/>
        <v>0</v>
      </c>
      <c r="BE32" s="72">
        <f t="shared" si="122"/>
        <v>0</v>
      </c>
      <c r="BF32" s="72">
        <f t="shared" si="122"/>
        <v>0</v>
      </c>
      <c r="BG32" s="72">
        <f t="shared" si="122"/>
        <v>0</v>
      </c>
      <c r="BH32" s="72">
        <f t="shared" si="122"/>
        <v>0</v>
      </c>
      <c r="BI32" s="72">
        <f t="shared" si="122"/>
        <v>0</v>
      </c>
      <c r="BJ32" s="72">
        <f t="shared" si="122"/>
        <v>0</v>
      </c>
      <c r="BK32" s="72">
        <f t="shared" si="122"/>
        <v>0</v>
      </c>
      <c r="BL32" s="72">
        <f t="shared" si="122"/>
        <v>0</v>
      </c>
      <c r="BM32" s="72">
        <f t="shared" ref="BM32:BV32" si="123">IF(AND(BM4=$D$32,AND(BM5=$E$32,BM6=$G$32)),1,0)</f>
        <v>0</v>
      </c>
      <c r="BN32" s="72">
        <f t="shared" si="123"/>
        <v>0</v>
      </c>
      <c r="BO32" s="72">
        <f t="shared" si="123"/>
        <v>0</v>
      </c>
      <c r="BP32" s="72">
        <f t="shared" si="123"/>
        <v>0</v>
      </c>
      <c r="BQ32" s="72">
        <f t="shared" si="123"/>
        <v>0</v>
      </c>
      <c r="BR32" s="72">
        <f t="shared" si="123"/>
        <v>0</v>
      </c>
      <c r="BS32" s="72">
        <f t="shared" si="123"/>
        <v>0</v>
      </c>
      <c r="BT32" s="72">
        <f t="shared" si="123"/>
        <v>0</v>
      </c>
      <c r="BU32" s="72">
        <f t="shared" si="123"/>
        <v>0</v>
      </c>
      <c r="BV32" s="72">
        <f t="shared" si="123"/>
        <v>0</v>
      </c>
      <c r="BW32" s="72">
        <f t="shared" ref="BW32:CF32" si="124">IF(AND(BW4=$D$32,AND(BW5=$E$32,BW6=$G$32)),1,0)</f>
        <v>0</v>
      </c>
      <c r="BX32" s="72">
        <f t="shared" si="124"/>
        <v>0</v>
      </c>
      <c r="BY32" s="72">
        <f t="shared" si="124"/>
        <v>0</v>
      </c>
      <c r="BZ32" s="72">
        <f t="shared" si="124"/>
        <v>0</v>
      </c>
      <c r="CA32" s="72">
        <f t="shared" si="124"/>
        <v>0</v>
      </c>
      <c r="CB32" s="72">
        <f t="shared" si="124"/>
        <v>0</v>
      </c>
      <c r="CC32" s="72">
        <f t="shared" si="124"/>
        <v>0</v>
      </c>
      <c r="CD32" s="72">
        <f t="shared" si="124"/>
        <v>0</v>
      </c>
      <c r="CE32" s="72">
        <f t="shared" si="124"/>
        <v>0</v>
      </c>
      <c r="CF32" s="72">
        <f t="shared" si="124"/>
        <v>0</v>
      </c>
      <c r="CG32" s="72">
        <f t="shared" ref="CG32:CR32" si="125">IF(AND(CG4=$D$32,AND(CG5=$E$32,CG6=$G$32)),1,0)</f>
        <v>0</v>
      </c>
      <c r="CH32" s="72">
        <f t="shared" si="125"/>
        <v>0</v>
      </c>
      <c r="CI32" s="72">
        <f t="shared" si="125"/>
        <v>0</v>
      </c>
      <c r="CJ32" s="72">
        <f t="shared" si="125"/>
        <v>0</v>
      </c>
      <c r="CK32" s="72">
        <f t="shared" si="125"/>
        <v>0</v>
      </c>
      <c r="CL32" s="72">
        <f t="shared" si="125"/>
        <v>0</v>
      </c>
      <c r="CM32" s="72">
        <f t="shared" si="125"/>
        <v>0</v>
      </c>
      <c r="CN32" s="72">
        <f t="shared" si="125"/>
        <v>0</v>
      </c>
      <c r="CO32" s="72">
        <f t="shared" si="125"/>
        <v>0</v>
      </c>
      <c r="CP32" s="72">
        <f t="shared" si="125"/>
        <v>0</v>
      </c>
      <c r="CQ32" s="72">
        <f t="shared" si="125"/>
        <v>0</v>
      </c>
      <c r="CR32" s="72">
        <f t="shared" si="125"/>
        <v>0</v>
      </c>
      <c r="CS32" s="45"/>
      <c r="CT32" s="3"/>
      <c r="CU32" s="3"/>
      <c r="CV32" s="3"/>
    </row>
    <row r="33" spans="1:120">
      <c r="A33" s="4">
        <v>10</v>
      </c>
      <c r="B33" s="3" t="s">
        <v>39</v>
      </c>
      <c r="C33" s="3"/>
      <c r="D33" s="90">
        <f>+工程表!AC15</f>
        <v>24</v>
      </c>
      <c r="E33" s="90">
        <f>+工程表!AD15</f>
        <v>10</v>
      </c>
      <c r="F33" s="90">
        <f>+工程表!AE15</f>
        <v>20</v>
      </c>
      <c r="G33" s="45">
        <f t="shared" si="104"/>
        <v>2</v>
      </c>
      <c r="H33" s="3"/>
      <c r="I33" s="3"/>
      <c r="J33" s="3"/>
      <c r="K33" s="3"/>
      <c r="L33" s="3"/>
      <c r="M33" s="3"/>
      <c r="N33" s="3"/>
      <c r="O33" s="3"/>
      <c r="P33" s="3"/>
      <c r="Q33" s="3"/>
      <c r="R33" s="3"/>
      <c r="S33" s="3"/>
      <c r="T33" s="3"/>
      <c r="U33" s="45"/>
      <c r="V33" s="3"/>
      <c r="W33" s="3"/>
      <c r="X33" s="57" t="s">
        <v>39</v>
      </c>
      <c r="Y33" s="62">
        <f t="shared" ref="Y33:AH33" si="126">IF(AND(Y4=$D$33,AND(Y5=$E$33,Y6=$G$33)),1,0)</f>
        <v>0</v>
      </c>
      <c r="Z33" s="62">
        <f t="shared" si="126"/>
        <v>0</v>
      </c>
      <c r="AA33" s="62">
        <f t="shared" si="126"/>
        <v>0</v>
      </c>
      <c r="AB33" s="62">
        <f t="shared" si="126"/>
        <v>0</v>
      </c>
      <c r="AC33" s="62">
        <f t="shared" si="126"/>
        <v>0</v>
      </c>
      <c r="AD33" s="62">
        <f t="shared" si="126"/>
        <v>0</v>
      </c>
      <c r="AE33" s="62">
        <f t="shared" si="126"/>
        <v>0</v>
      </c>
      <c r="AF33" s="62">
        <f t="shared" si="126"/>
        <v>0</v>
      </c>
      <c r="AG33" s="62">
        <f t="shared" si="126"/>
        <v>0</v>
      </c>
      <c r="AH33" s="62">
        <f t="shared" si="126"/>
        <v>0</v>
      </c>
      <c r="AI33" s="62">
        <f t="shared" ref="AI33:AR33" si="127">IF(AND(AI4=$D$33,AND(AI5=$E$33,AI6=$G$33)),1,0)</f>
        <v>0</v>
      </c>
      <c r="AJ33" s="62">
        <f t="shared" si="127"/>
        <v>0</v>
      </c>
      <c r="AK33" s="62">
        <f t="shared" si="127"/>
        <v>0</v>
      </c>
      <c r="AL33" s="62">
        <f t="shared" si="127"/>
        <v>1</v>
      </c>
      <c r="AM33" s="62">
        <f t="shared" si="127"/>
        <v>0</v>
      </c>
      <c r="AN33" s="62">
        <f t="shared" si="127"/>
        <v>0</v>
      </c>
      <c r="AO33" s="62">
        <f t="shared" si="127"/>
        <v>0</v>
      </c>
      <c r="AP33" s="62">
        <f t="shared" si="127"/>
        <v>0</v>
      </c>
      <c r="AQ33" s="62">
        <f t="shared" si="127"/>
        <v>0</v>
      </c>
      <c r="AR33" s="62">
        <f t="shared" si="127"/>
        <v>0</v>
      </c>
      <c r="AS33" s="62">
        <f t="shared" ref="AS33:BB33" si="128">IF(AND(AS4=$D$33,AND(AS5=$E$33,AS6=$G$33)),1,0)</f>
        <v>0</v>
      </c>
      <c r="AT33" s="62">
        <f t="shared" si="128"/>
        <v>0</v>
      </c>
      <c r="AU33" s="62">
        <f t="shared" si="128"/>
        <v>0</v>
      </c>
      <c r="AV33" s="62">
        <f t="shared" si="128"/>
        <v>0</v>
      </c>
      <c r="AW33" s="62">
        <f t="shared" si="128"/>
        <v>0</v>
      </c>
      <c r="AX33" s="62">
        <f t="shared" si="128"/>
        <v>0</v>
      </c>
      <c r="AY33" s="62">
        <f t="shared" si="128"/>
        <v>0</v>
      </c>
      <c r="AZ33" s="72">
        <f t="shared" si="128"/>
        <v>0</v>
      </c>
      <c r="BA33" s="72">
        <f t="shared" si="128"/>
        <v>0</v>
      </c>
      <c r="BB33" s="72">
        <f t="shared" si="128"/>
        <v>0</v>
      </c>
      <c r="BC33" s="72">
        <f t="shared" ref="BC33:BL33" si="129">IF(AND(BC4=$D$33,AND(BC5=$E$33,BC6=$G$33)),1,0)</f>
        <v>0</v>
      </c>
      <c r="BD33" s="72">
        <f t="shared" si="129"/>
        <v>0</v>
      </c>
      <c r="BE33" s="72">
        <f t="shared" si="129"/>
        <v>0</v>
      </c>
      <c r="BF33" s="72">
        <f t="shared" si="129"/>
        <v>0</v>
      </c>
      <c r="BG33" s="72">
        <f t="shared" si="129"/>
        <v>0</v>
      </c>
      <c r="BH33" s="72">
        <f t="shared" si="129"/>
        <v>0</v>
      </c>
      <c r="BI33" s="72">
        <f t="shared" si="129"/>
        <v>0</v>
      </c>
      <c r="BJ33" s="72">
        <f t="shared" si="129"/>
        <v>0</v>
      </c>
      <c r="BK33" s="72">
        <f t="shared" si="129"/>
        <v>0</v>
      </c>
      <c r="BL33" s="72">
        <f t="shared" si="129"/>
        <v>0</v>
      </c>
      <c r="BM33" s="72">
        <f t="shared" ref="BM33:BV33" si="130">IF(AND(BM4=$D$33,AND(BM5=$E$33,BM6=$G$33)),1,0)</f>
        <v>0</v>
      </c>
      <c r="BN33" s="72">
        <f t="shared" si="130"/>
        <v>0</v>
      </c>
      <c r="BO33" s="72">
        <f t="shared" si="130"/>
        <v>0</v>
      </c>
      <c r="BP33" s="72">
        <f t="shared" si="130"/>
        <v>0</v>
      </c>
      <c r="BQ33" s="72">
        <f t="shared" si="130"/>
        <v>0</v>
      </c>
      <c r="BR33" s="72">
        <f t="shared" si="130"/>
        <v>0</v>
      </c>
      <c r="BS33" s="72">
        <f t="shared" si="130"/>
        <v>0</v>
      </c>
      <c r="BT33" s="72">
        <f t="shared" si="130"/>
        <v>0</v>
      </c>
      <c r="BU33" s="72">
        <f t="shared" si="130"/>
        <v>0</v>
      </c>
      <c r="BV33" s="72">
        <f t="shared" si="130"/>
        <v>0</v>
      </c>
      <c r="BW33" s="72">
        <f t="shared" ref="BW33:CF33" si="131">IF(AND(BW4=$D$33,AND(BW5=$E$33,BW6=$G$33)),1,0)</f>
        <v>0</v>
      </c>
      <c r="BX33" s="72">
        <f t="shared" si="131"/>
        <v>0</v>
      </c>
      <c r="BY33" s="72">
        <f t="shared" si="131"/>
        <v>0</v>
      </c>
      <c r="BZ33" s="72">
        <f t="shared" si="131"/>
        <v>0</v>
      </c>
      <c r="CA33" s="72">
        <f t="shared" si="131"/>
        <v>0</v>
      </c>
      <c r="CB33" s="72">
        <f t="shared" si="131"/>
        <v>0</v>
      </c>
      <c r="CC33" s="72">
        <f t="shared" si="131"/>
        <v>0</v>
      </c>
      <c r="CD33" s="72">
        <f t="shared" si="131"/>
        <v>0</v>
      </c>
      <c r="CE33" s="72">
        <f t="shared" si="131"/>
        <v>0</v>
      </c>
      <c r="CF33" s="72">
        <f t="shared" si="131"/>
        <v>0</v>
      </c>
      <c r="CG33" s="72">
        <f t="shared" ref="CG33:CR33" si="132">IF(AND(CG4=$D$33,AND(CG5=$E$33,CG6=$G$33)),1,0)</f>
        <v>0</v>
      </c>
      <c r="CH33" s="72">
        <f t="shared" si="132"/>
        <v>0</v>
      </c>
      <c r="CI33" s="72">
        <f t="shared" si="132"/>
        <v>0</v>
      </c>
      <c r="CJ33" s="72">
        <f t="shared" si="132"/>
        <v>0</v>
      </c>
      <c r="CK33" s="72">
        <f t="shared" si="132"/>
        <v>0</v>
      </c>
      <c r="CL33" s="72">
        <f t="shared" si="132"/>
        <v>0</v>
      </c>
      <c r="CM33" s="72">
        <f t="shared" si="132"/>
        <v>0</v>
      </c>
      <c r="CN33" s="72">
        <f t="shared" si="132"/>
        <v>0</v>
      </c>
      <c r="CO33" s="72">
        <f t="shared" si="132"/>
        <v>0</v>
      </c>
      <c r="CP33" s="72">
        <f t="shared" si="132"/>
        <v>0</v>
      </c>
      <c r="CQ33" s="72">
        <f t="shared" si="132"/>
        <v>0</v>
      </c>
      <c r="CR33" s="72">
        <f t="shared" si="132"/>
        <v>0</v>
      </c>
      <c r="CS33" s="45"/>
      <c r="CT33" s="3"/>
      <c r="CU33" s="3"/>
      <c r="CV33" s="3"/>
    </row>
    <row r="34" spans="1:120">
      <c r="A34" s="4">
        <v>11</v>
      </c>
      <c r="B34" s="3" t="s">
        <v>40</v>
      </c>
      <c r="C34" s="3"/>
      <c r="D34" s="90">
        <f>+工程表!AC17</f>
        <v>25</v>
      </c>
      <c r="E34" s="90">
        <f>+工程表!AD17</f>
        <v>6</v>
      </c>
      <c r="F34" s="90">
        <f>+工程表!AE17</f>
        <v>1</v>
      </c>
      <c r="G34" s="45">
        <f t="shared" si="104"/>
        <v>1</v>
      </c>
      <c r="H34" s="3"/>
      <c r="I34" s="3"/>
      <c r="J34" s="3"/>
      <c r="K34" s="3"/>
      <c r="L34" s="3"/>
      <c r="M34" s="3"/>
      <c r="N34" s="3"/>
      <c r="O34" s="3"/>
      <c r="P34" s="3"/>
      <c r="Q34" s="3"/>
      <c r="R34" s="3"/>
      <c r="S34" s="3"/>
      <c r="T34" s="3"/>
      <c r="U34" s="45"/>
      <c r="V34" s="3"/>
      <c r="W34" s="3"/>
      <c r="X34" s="57" t="s">
        <v>40</v>
      </c>
      <c r="Y34" s="62">
        <f t="shared" ref="Y34:AH34" si="133">IF(AND(Y4=$D$34,AND(Y5=$E$34,Y6=$G$34)),1,0)</f>
        <v>0</v>
      </c>
      <c r="Z34" s="62">
        <f t="shared" si="133"/>
        <v>0</v>
      </c>
      <c r="AA34" s="62">
        <f t="shared" si="133"/>
        <v>0</v>
      </c>
      <c r="AB34" s="62">
        <f t="shared" si="133"/>
        <v>0</v>
      </c>
      <c r="AC34" s="62">
        <f t="shared" si="133"/>
        <v>0</v>
      </c>
      <c r="AD34" s="62">
        <f t="shared" si="133"/>
        <v>0</v>
      </c>
      <c r="AE34" s="62">
        <f t="shared" si="133"/>
        <v>0</v>
      </c>
      <c r="AF34" s="62">
        <f t="shared" si="133"/>
        <v>0</v>
      </c>
      <c r="AG34" s="62">
        <f t="shared" si="133"/>
        <v>0</v>
      </c>
      <c r="AH34" s="62">
        <f t="shared" si="133"/>
        <v>0</v>
      </c>
      <c r="AI34" s="62">
        <f t="shared" ref="AI34:AR34" si="134">IF(AND(AI4=$D$34,AND(AI5=$E$34,AI6=$G$34)),1,0)</f>
        <v>0</v>
      </c>
      <c r="AJ34" s="62">
        <f t="shared" si="134"/>
        <v>0</v>
      </c>
      <c r="AK34" s="62">
        <f t="shared" si="134"/>
        <v>0</v>
      </c>
      <c r="AL34" s="62">
        <f t="shared" si="134"/>
        <v>0</v>
      </c>
      <c r="AM34" s="62">
        <f t="shared" si="134"/>
        <v>0</v>
      </c>
      <c r="AN34" s="62">
        <f t="shared" si="134"/>
        <v>0</v>
      </c>
      <c r="AO34" s="62">
        <f t="shared" si="134"/>
        <v>0</v>
      </c>
      <c r="AP34" s="62">
        <f t="shared" si="134"/>
        <v>0</v>
      </c>
      <c r="AQ34" s="62">
        <f t="shared" si="134"/>
        <v>0</v>
      </c>
      <c r="AR34" s="62">
        <f t="shared" si="134"/>
        <v>0</v>
      </c>
      <c r="AS34" s="62">
        <f t="shared" ref="AS34:BB34" si="135">IF(AND(AS4=$D$34,AND(AS5=$E$34,AS6=$G$34)),1,0)</f>
        <v>0</v>
      </c>
      <c r="AT34" s="62">
        <f t="shared" si="135"/>
        <v>0</v>
      </c>
      <c r="AU34" s="62">
        <f t="shared" si="135"/>
        <v>0</v>
      </c>
      <c r="AV34" s="62">
        <f t="shared" si="135"/>
        <v>0</v>
      </c>
      <c r="AW34" s="62">
        <f t="shared" si="135"/>
        <v>0</v>
      </c>
      <c r="AX34" s="62">
        <f t="shared" si="135"/>
        <v>0</v>
      </c>
      <c r="AY34" s="62">
        <f t="shared" si="135"/>
        <v>0</v>
      </c>
      <c r="AZ34" s="72">
        <f t="shared" si="135"/>
        <v>0</v>
      </c>
      <c r="BA34" s="72">
        <f t="shared" si="135"/>
        <v>0</v>
      </c>
      <c r="BB34" s="72">
        <f t="shared" si="135"/>
        <v>0</v>
      </c>
      <c r="BC34" s="72">
        <f t="shared" ref="BC34:BL34" si="136">IF(AND(BC4=$D$34,AND(BC5=$E$34,BC6=$G$34)),1,0)</f>
        <v>0</v>
      </c>
      <c r="BD34" s="72">
        <f t="shared" si="136"/>
        <v>0</v>
      </c>
      <c r="BE34" s="72">
        <f t="shared" si="136"/>
        <v>0</v>
      </c>
      <c r="BF34" s="72">
        <f t="shared" si="136"/>
        <v>0</v>
      </c>
      <c r="BG34" s="72">
        <f t="shared" si="136"/>
        <v>0</v>
      </c>
      <c r="BH34" s="72">
        <f t="shared" si="136"/>
        <v>0</v>
      </c>
      <c r="BI34" s="72">
        <f t="shared" si="136"/>
        <v>1</v>
      </c>
      <c r="BJ34" s="72">
        <f t="shared" si="136"/>
        <v>0</v>
      </c>
      <c r="BK34" s="72">
        <f t="shared" si="136"/>
        <v>0</v>
      </c>
      <c r="BL34" s="72">
        <f t="shared" si="136"/>
        <v>0</v>
      </c>
      <c r="BM34" s="72">
        <f t="shared" ref="BM34:BV34" si="137">IF(AND(BM4=$D$34,AND(BM5=$E$34,BM6=$G$34)),1,0)</f>
        <v>0</v>
      </c>
      <c r="BN34" s="72">
        <f t="shared" si="137"/>
        <v>0</v>
      </c>
      <c r="BO34" s="72">
        <f t="shared" si="137"/>
        <v>0</v>
      </c>
      <c r="BP34" s="72">
        <f t="shared" si="137"/>
        <v>0</v>
      </c>
      <c r="BQ34" s="72">
        <f t="shared" si="137"/>
        <v>0</v>
      </c>
      <c r="BR34" s="72">
        <f t="shared" si="137"/>
        <v>0</v>
      </c>
      <c r="BS34" s="72">
        <f t="shared" si="137"/>
        <v>0</v>
      </c>
      <c r="BT34" s="72">
        <f t="shared" si="137"/>
        <v>0</v>
      </c>
      <c r="BU34" s="72">
        <f t="shared" si="137"/>
        <v>0</v>
      </c>
      <c r="BV34" s="72">
        <f t="shared" si="137"/>
        <v>0</v>
      </c>
      <c r="BW34" s="72">
        <f t="shared" ref="BW34:CF34" si="138">IF(AND(BW4=$D$34,AND(BW5=$E$34,BW6=$G$34)),1,0)</f>
        <v>0</v>
      </c>
      <c r="BX34" s="72">
        <f t="shared" si="138"/>
        <v>0</v>
      </c>
      <c r="BY34" s="72">
        <f t="shared" si="138"/>
        <v>0</v>
      </c>
      <c r="BZ34" s="72">
        <f t="shared" si="138"/>
        <v>0</v>
      </c>
      <c r="CA34" s="72">
        <f t="shared" si="138"/>
        <v>0</v>
      </c>
      <c r="CB34" s="72">
        <f t="shared" si="138"/>
        <v>0</v>
      </c>
      <c r="CC34" s="72">
        <f t="shared" si="138"/>
        <v>0</v>
      </c>
      <c r="CD34" s="72">
        <f t="shared" si="138"/>
        <v>0</v>
      </c>
      <c r="CE34" s="72">
        <f t="shared" si="138"/>
        <v>0</v>
      </c>
      <c r="CF34" s="72">
        <f t="shared" si="138"/>
        <v>0</v>
      </c>
      <c r="CG34" s="72">
        <f t="shared" ref="CG34:CR34" si="139">IF(AND(CG4=$D$34,AND(CG5=$E$34,CG6=$G$34)),1,0)</f>
        <v>0</v>
      </c>
      <c r="CH34" s="72">
        <f t="shared" si="139"/>
        <v>0</v>
      </c>
      <c r="CI34" s="72">
        <f t="shared" si="139"/>
        <v>0</v>
      </c>
      <c r="CJ34" s="72">
        <f t="shared" si="139"/>
        <v>0</v>
      </c>
      <c r="CK34" s="72">
        <f t="shared" si="139"/>
        <v>0</v>
      </c>
      <c r="CL34" s="72">
        <f t="shared" si="139"/>
        <v>0</v>
      </c>
      <c r="CM34" s="72">
        <f t="shared" si="139"/>
        <v>0</v>
      </c>
      <c r="CN34" s="72">
        <f t="shared" si="139"/>
        <v>0</v>
      </c>
      <c r="CO34" s="72">
        <f t="shared" si="139"/>
        <v>0</v>
      </c>
      <c r="CP34" s="72">
        <f t="shared" si="139"/>
        <v>0</v>
      </c>
      <c r="CQ34" s="72">
        <f t="shared" si="139"/>
        <v>0</v>
      </c>
      <c r="CR34" s="72">
        <f t="shared" si="139"/>
        <v>0</v>
      </c>
      <c r="CS34" s="45"/>
      <c r="CT34" s="3"/>
      <c r="CU34" s="3"/>
      <c r="CV34" s="3"/>
    </row>
    <row r="35" spans="1:120">
      <c r="A35" s="4">
        <v>12</v>
      </c>
      <c r="B35" s="3"/>
      <c r="C35" s="3"/>
      <c r="D35" s="92"/>
      <c r="E35" s="92"/>
      <c r="F35" s="92"/>
      <c r="G35" s="45">
        <f t="shared" si="104"/>
        <v>0</v>
      </c>
      <c r="H35" s="3"/>
      <c r="I35" s="3"/>
      <c r="J35" s="3"/>
      <c r="K35" s="3"/>
      <c r="L35" s="3"/>
      <c r="M35" s="3"/>
      <c r="N35" s="3"/>
      <c r="O35" s="3"/>
      <c r="P35" s="3"/>
      <c r="Q35" s="3"/>
      <c r="R35" s="3"/>
      <c r="S35" s="3"/>
      <c r="T35" s="3"/>
      <c r="U35" s="45"/>
      <c r="V35" s="3"/>
      <c r="W35" s="3"/>
      <c r="X35" s="57"/>
      <c r="Y35" s="62">
        <f t="shared" ref="Y35:AH35" si="140">IF(AND(Y4=$D$35,AND(Y5=$E$35,Y6=$G$35)),1,0)</f>
        <v>0</v>
      </c>
      <c r="Z35" s="62">
        <f t="shared" si="140"/>
        <v>0</v>
      </c>
      <c r="AA35" s="62">
        <f t="shared" si="140"/>
        <v>0</v>
      </c>
      <c r="AB35" s="62">
        <f t="shared" si="140"/>
        <v>0</v>
      </c>
      <c r="AC35" s="62">
        <f t="shared" si="140"/>
        <v>0</v>
      </c>
      <c r="AD35" s="62">
        <f t="shared" si="140"/>
        <v>0</v>
      </c>
      <c r="AE35" s="62">
        <f t="shared" si="140"/>
        <v>0</v>
      </c>
      <c r="AF35" s="62">
        <f t="shared" si="140"/>
        <v>0</v>
      </c>
      <c r="AG35" s="62">
        <f t="shared" si="140"/>
        <v>0</v>
      </c>
      <c r="AH35" s="62">
        <f t="shared" si="140"/>
        <v>0</v>
      </c>
      <c r="AI35" s="62">
        <f t="shared" ref="AI35:AR35" si="141">IF(AND(AI4=$D$35,AND(AI5=$E$35,AI6=$G$35)),1,0)</f>
        <v>0</v>
      </c>
      <c r="AJ35" s="62">
        <f t="shared" si="141"/>
        <v>0</v>
      </c>
      <c r="AK35" s="62">
        <f t="shared" si="141"/>
        <v>0</v>
      </c>
      <c r="AL35" s="62">
        <f t="shared" si="141"/>
        <v>0</v>
      </c>
      <c r="AM35" s="62">
        <f t="shared" si="141"/>
        <v>0</v>
      </c>
      <c r="AN35" s="62">
        <f t="shared" si="141"/>
        <v>0</v>
      </c>
      <c r="AO35" s="62">
        <f t="shared" si="141"/>
        <v>0</v>
      </c>
      <c r="AP35" s="62">
        <f t="shared" si="141"/>
        <v>0</v>
      </c>
      <c r="AQ35" s="62">
        <f t="shared" si="141"/>
        <v>0</v>
      </c>
      <c r="AR35" s="62">
        <f t="shared" si="141"/>
        <v>0</v>
      </c>
      <c r="AS35" s="62">
        <f t="shared" ref="AS35:BB35" si="142">IF(AND(AS4=$D$35,AND(AS5=$E$35,AS6=$G$35)),1,0)</f>
        <v>0</v>
      </c>
      <c r="AT35" s="62">
        <f t="shared" si="142"/>
        <v>0</v>
      </c>
      <c r="AU35" s="62">
        <f t="shared" si="142"/>
        <v>0</v>
      </c>
      <c r="AV35" s="62">
        <f t="shared" si="142"/>
        <v>0</v>
      </c>
      <c r="AW35" s="62">
        <f t="shared" si="142"/>
        <v>0</v>
      </c>
      <c r="AX35" s="62">
        <f t="shared" si="142"/>
        <v>0</v>
      </c>
      <c r="AY35" s="62">
        <f t="shared" si="142"/>
        <v>0</v>
      </c>
      <c r="AZ35" s="72">
        <f t="shared" si="142"/>
        <v>0</v>
      </c>
      <c r="BA35" s="72">
        <f t="shared" si="142"/>
        <v>0</v>
      </c>
      <c r="BB35" s="72">
        <f t="shared" si="142"/>
        <v>0</v>
      </c>
      <c r="BC35" s="72">
        <f t="shared" ref="BC35:BL35" si="143">IF(AND(BC4=$D$35,AND(BC5=$E$35,BC6=$G$35)),1,0)</f>
        <v>0</v>
      </c>
      <c r="BD35" s="72">
        <f t="shared" si="143"/>
        <v>0</v>
      </c>
      <c r="BE35" s="72">
        <f t="shared" si="143"/>
        <v>0</v>
      </c>
      <c r="BF35" s="72">
        <f t="shared" si="143"/>
        <v>0</v>
      </c>
      <c r="BG35" s="72">
        <f t="shared" si="143"/>
        <v>0</v>
      </c>
      <c r="BH35" s="72">
        <f t="shared" si="143"/>
        <v>0</v>
      </c>
      <c r="BI35" s="72">
        <f t="shared" si="143"/>
        <v>0</v>
      </c>
      <c r="BJ35" s="72">
        <f t="shared" si="143"/>
        <v>0</v>
      </c>
      <c r="BK35" s="72">
        <f t="shared" si="143"/>
        <v>0</v>
      </c>
      <c r="BL35" s="72">
        <f t="shared" si="143"/>
        <v>0</v>
      </c>
      <c r="BM35" s="72">
        <f t="shared" ref="BM35:BV35" si="144">IF(AND(BM4=$D$35,AND(BM5=$E$35,BM6=$G$35)),1,0)</f>
        <v>0</v>
      </c>
      <c r="BN35" s="72">
        <f t="shared" si="144"/>
        <v>0</v>
      </c>
      <c r="BO35" s="72">
        <f t="shared" si="144"/>
        <v>0</v>
      </c>
      <c r="BP35" s="72">
        <f t="shared" si="144"/>
        <v>0</v>
      </c>
      <c r="BQ35" s="72">
        <f t="shared" si="144"/>
        <v>0</v>
      </c>
      <c r="BR35" s="72">
        <f t="shared" si="144"/>
        <v>0</v>
      </c>
      <c r="BS35" s="72">
        <f t="shared" si="144"/>
        <v>0</v>
      </c>
      <c r="BT35" s="72">
        <f t="shared" si="144"/>
        <v>0</v>
      </c>
      <c r="BU35" s="72">
        <f t="shared" si="144"/>
        <v>0</v>
      </c>
      <c r="BV35" s="72">
        <f t="shared" si="144"/>
        <v>0</v>
      </c>
      <c r="BW35" s="72">
        <f t="shared" ref="BW35:CF35" si="145">IF(AND(BW4=$D$35,AND(BW5=$E$35,BW6=$G$35)),1,0)</f>
        <v>0</v>
      </c>
      <c r="BX35" s="72">
        <f t="shared" si="145"/>
        <v>0</v>
      </c>
      <c r="BY35" s="72">
        <f t="shared" si="145"/>
        <v>0</v>
      </c>
      <c r="BZ35" s="72">
        <f t="shared" si="145"/>
        <v>0</v>
      </c>
      <c r="CA35" s="72">
        <f t="shared" si="145"/>
        <v>0</v>
      </c>
      <c r="CB35" s="72">
        <f t="shared" si="145"/>
        <v>0</v>
      </c>
      <c r="CC35" s="72">
        <f t="shared" si="145"/>
        <v>0</v>
      </c>
      <c r="CD35" s="72">
        <f t="shared" si="145"/>
        <v>0</v>
      </c>
      <c r="CE35" s="72">
        <f t="shared" si="145"/>
        <v>0</v>
      </c>
      <c r="CF35" s="72">
        <f t="shared" si="145"/>
        <v>0</v>
      </c>
      <c r="CG35" s="72">
        <f t="shared" ref="CG35:CR35" si="146">IF(AND(CG4=$D$35,AND(CG5=$E$35,CG6=$G$35)),1,0)</f>
        <v>0</v>
      </c>
      <c r="CH35" s="72">
        <f t="shared" si="146"/>
        <v>0</v>
      </c>
      <c r="CI35" s="72">
        <f t="shared" si="146"/>
        <v>0</v>
      </c>
      <c r="CJ35" s="72">
        <f t="shared" si="146"/>
        <v>0</v>
      </c>
      <c r="CK35" s="72">
        <f t="shared" si="146"/>
        <v>0</v>
      </c>
      <c r="CL35" s="72">
        <f t="shared" si="146"/>
        <v>0</v>
      </c>
      <c r="CM35" s="72">
        <f t="shared" si="146"/>
        <v>0</v>
      </c>
      <c r="CN35" s="72">
        <f t="shared" si="146"/>
        <v>0</v>
      </c>
      <c r="CO35" s="72">
        <f t="shared" si="146"/>
        <v>0</v>
      </c>
      <c r="CP35" s="72">
        <f t="shared" si="146"/>
        <v>0</v>
      </c>
      <c r="CQ35" s="72">
        <f t="shared" si="146"/>
        <v>0</v>
      </c>
      <c r="CR35" s="72">
        <f t="shared" si="146"/>
        <v>0</v>
      </c>
      <c r="CS35" s="45"/>
      <c r="CT35" s="3"/>
      <c r="CU35" s="3"/>
      <c r="CV35" s="3"/>
    </row>
    <row r="36" spans="1:120">
      <c r="A36" s="3"/>
      <c r="B36" s="3"/>
      <c r="C36" s="3"/>
      <c r="D36" s="49"/>
      <c r="E36" s="49"/>
      <c r="F36" s="49"/>
      <c r="G36" s="3"/>
      <c r="H36" s="3"/>
      <c r="I36" s="3"/>
      <c r="J36" s="3"/>
      <c r="K36" s="3"/>
      <c r="L36" s="3"/>
      <c r="M36" s="3"/>
      <c r="N36" s="3"/>
      <c r="O36" s="3"/>
      <c r="P36" s="3"/>
      <c r="Q36" s="3"/>
      <c r="R36" s="3"/>
      <c r="S36" s="3"/>
      <c r="T36" s="3"/>
      <c r="U36" s="49"/>
      <c r="V36" s="49"/>
      <c r="W36" s="49"/>
      <c r="X36" s="49"/>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3"/>
      <c r="CT36" s="3"/>
      <c r="CU36" s="3"/>
      <c r="CV36" s="3"/>
    </row>
    <row r="37" spans="1:120">
      <c r="A37" s="3"/>
      <c r="B37" s="3"/>
      <c r="C37" s="3"/>
      <c r="D37" s="3"/>
      <c r="E37" s="3"/>
      <c r="F37" s="3"/>
      <c r="G37" s="3"/>
      <c r="H37" s="3"/>
      <c r="I37" s="3"/>
      <c r="J37" s="3"/>
      <c r="K37" s="3"/>
      <c r="L37" s="3"/>
      <c r="M37" s="3"/>
      <c r="N37" s="3"/>
      <c r="O37" s="3"/>
      <c r="P37" s="3"/>
      <c r="Q37" s="3"/>
      <c r="R37" s="3"/>
      <c r="S37" s="3"/>
      <c r="T37" s="3"/>
      <c r="U37" s="3"/>
      <c r="V37" s="3"/>
      <c r="W37" s="3"/>
      <c r="X37" s="3"/>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row>
    <row r="38" spans="1:120" ht="16.5" thickBot="1">
      <c r="A38" s="3"/>
      <c r="B38" s="3"/>
      <c r="C38" s="3"/>
      <c r="D38" s="3"/>
      <c r="E38" s="3"/>
      <c r="F38" s="3"/>
      <c r="G38" s="3"/>
      <c r="H38" s="3"/>
      <c r="I38" s="3"/>
      <c r="J38" s="3"/>
      <c r="K38" s="3"/>
      <c r="L38" s="3"/>
      <c r="M38" s="3"/>
      <c r="N38" s="3"/>
      <c r="O38" s="3"/>
      <c r="P38" s="3"/>
      <c r="Q38" s="3"/>
      <c r="R38" s="3"/>
      <c r="S38" s="3"/>
      <c r="T38" s="3"/>
      <c r="U38" s="3" t="s">
        <v>41</v>
      </c>
      <c r="V38" s="3" t="s">
        <v>42</v>
      </c>
      <c r="W38" s="3"/>
      <c r="X38" s="3"/>
      <c r="Y38" s="4" t="s">
        <v>43</v>
      </c>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row>
    <row r="39" spans="1:120">
      <c r="A39" s="3"/>
      <c r="B39" s="3"/>
      <c r="C39" s="3"/>
      <c r="D39" s="3"/>
      <c r="E39" s="3"/>
      <c r="F39" s="3"/>
      <c r="G39" s="3"/>
      <c r="H39" s="3"/>
      <c r="I39" s="3"/>
      <c r="J39" s="3"/>
      <c r="K39" s="3"/>
      <c r="L39" s="3"/>
      <c r="M39" s="3"/>
      <c r="N39" s="3"/>
      <c r="O39" s="3"/>
      <c r="P39" s="3"/>
      <c r="Q39" s="3"/>
      <c r="R39" s="3"/>
      <c r="S39" s="3"/>
      <c r="T39" s="3"/>
      <c r="U39" s="36"/>
      <c r="V39" s="37"/>
      <c r="W39" s="38"/>
      <c r="X39" s="39"/>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1"/>
      <c r="AZ39" s="42"/>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43"/>
      <c r="CT39" s="3"/>
      <c r="CU39" s="3"/>
      <c r="CV39" s="3"/>
    </row>
    <row r="40" spans="1:120" ht="17.25">
      <c r="A40" s="3"/>
      <c r="B40" s="3"/>
      <c r="C40" s="3"/>
      <c r="D40" s="3"/>
      <c r="E40" s="3"/>
      <c r="F40" s="3"/>
      <c r="G40" s="3"/>
      <c r="H40" s="3"/>
      <c r="I40" s="3"/>
      <c r="J40" s="3"/>
      <c r="K40" s="3"/>
      <c r="L40" s="3"/>
      <c r="M40" s="3"/>
      <c r="N40" s="3"/>
      <c r="O40" s="3"/>
      <c r="P40" s="3"/>
      <c r="Q40" s="3"/>
      <c r="R40" s="3"/>
      <c r="S40" s="3"/>
      <c r="T40" s="3"/>
      <c r="U40" s="93" t="s">
        <v>44</v>
      </c>
      <c r="V40" s="20"/>
      <c r="W40" s="20"/>
      <c r="X40" s="20"/>
      <c r="Y40" s="19"/>
      <c r="Z40" s="19"/>
      <c r="AA40" s="19"/>
      <c r="AB40" s="19"/>
      <c r="AC40" s="19"/>
      <c r="AD40" s="19" t="str">
        <f>$A$5</f>
        <v>件  名:</v>
      </c>
      <c r="AE40" s="19"/>
      <c r="AF40" s="20" t="str">
        <f>$B$5</f>
        <v>南品川ビル新築工事</v>
      </c>
      <c r="AG40" s="19"/>
      <c r="AH40" s="19"/>
      <c r="AI40" s="4"/>
      <c r="AJ40" s="4"/>
      <c r="AK40" s="4"/>
      <c r="AL40" s="4"/>
      <c r="AM40" s="4"/>
      <c r="AN40" s="3"/>
      <c r="AO40" s="4"/>
      <c r="AP40" s="94" t="s">
        <v>45</v>
      </c>
      <c r="AQ40" s="4"/>
      <c r="AR40" s="3"/>
      <c r="AS40" s="3" t="str">
        <f>$Q$2</f>
        <v>1級建築士事務所 栗原建築事務所</v>
      </c>
      <c r="AT40" s="4"/>
      <c r="AU40" s="4"/>
      <c r="AV40" s="4"/>
      <c r="AW40" s="4"/>
      <c r="AX40" s="4"/>
      <c r="AY40" s="46"/>
      <c r="AZ40" s="45"/>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43"/>
      <c r="CT40" s="3"/>
      <c r="CU40" s="3"/>
      <c r="CV40" s="3"/>
    </row>
    <row r="41" spans="1:120">
      <c r="A41" s="3"/>
      <c r="B41" s="3"/>
      <c r="C41" s="3"/>
      <c r="D41" s="3"/>
      <c r="E41" s="3"/>
      <c r="F41" s="3"/>
      <c r="G41" s="3"/>
      <c r="H41" s="3"/>
      <c r="I41" s="3"/>
      <c r="J41" s="3"/>
      <c r="K41" s="3"/>
      <c r="L41" s="3"/>
      <c r="M41" s="3"/>
      <c r="N41" s="3"/>
      <c r="O41" s="3"/>
      <c r="P41" s="3"/>
      <c r="Q41" s="3"/>
      <c r="R41" s="3"/>
      <c r="S41" s="3"/>
      <c r="T41" s="3"/>
      <c r="U41" s="43"/>
      <c r="V41" s="3"/>
      <c r="W41" s="3"/>
      <c r="X41" s="3"/>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6"/>
      <c r="AZ41" s="45"/>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43"/>
      <c r="CT41" s="3"/>
      <c r="CU41" s="3"/>
      <c r="CV41" s="3"/>
    </row>
    <row r="42" spans="1:120">
      <c r="A42" s="3"/>
      <c r="B42" s="112"/>
      <c r="C42" s="3"/>
      <c r="D42" s="3"/>
      <c r="E42" s="3"/>
      <c r="F42" s="3"/>
      <c r="G42" s="3"/>
      <c r="H42" s="3"/>
      <c r="I42" s="3"/>
      <c r="J42" s="3"/>
      <c r="K42" s="3"/>
      <c r="L42" s="3"/>
      <c r="M42" s="3"/>
      <c r="N42" s="3"/>
      <c r="O42" s="3"/>
      <c r="P42" s="3"/>
      <c r="Q42" s="3"/>
      <c r="R42" s="3"/>
      <c r="S42" s="3"/>
      <c r="T42" s="3"/>
      <c r="U42" s="47"/>
      <c r="V42" s="48"/>
      <c r="W42" s="49"/>
      <c r="X42" s="50" t="s">
        <v>21</v>
      </c>
      <c r="Y42" s="50">
        <f>N4</f>
        <v>24</v>
      </c>
      <c r="Z42" s="51"/>
      <c r="AA42" s="51"/>
      <c r="AB42" s="51">
        <f>IF(OR(AC43=1,AC43=7),AB4,"")</f>
        <v>24</v>
      </c>
      <c r="AC42" s="51"/>
      <c r="AD42" s="51"/>
      <c r="AE42" s="51" t="str">
        <f>IF(OR(AF43=1,AF43=7),AE4,"")</f>
        <v/>
      </c>
      <c r="AF42" s="51"/>
      <c r="AG42" s="51"/>
      <c r="AH42" s="51" t="str">
        <f>IF(OR(AI43=1,AI43=7),AH4,"")</f>
        <v/>
      </c>
      <c r="AI42" s="51"/>
      <c r="AJ42" s="51"/>
      <c r="AK42" s="51" t="str">
        <f>IF(OR(AL43=1,AL43=7),AK4,"")</f>
        <v/>
      </c>
      <c r="AL42" s="51"/>
      <c r="AM42" s="51"/>
      <c r="AN42" s="51" t="str">
        <f>IF(OR(AO43=1,AO43=7),AN4,"")</f>
        <v/>
      </c>
      <c r="AO42" s="51"/>
      <c r="AP42" s="51"/>
      <c r="AQ42" s="51" t="str">
        <f>IF(OR(AR43=1,AR43=7),AQ4,"")</f>
        <v/>
      </c>
      <c r="AR42" s="51"/>
      <c r="AS42" s="51"/>
      <c r="AT42" s="51">
        <f>IF(OR(AU43=1,AU43=7),AT4,"")</f>
        <v>25</v>
      </c>
      <c r="AU42" s="51"/>
      <c r="AV42" s="51"/>
      <c r="AW42" s="51" t="str">
        <f>IF(OR(AX43=1,AX43=7),AW4,"")</f>
        <v/>
      </c>
      <c r="AX42" s="51"/>
      <c r="AY42" s="52"/>
      <c r="AZ42" s="53">
        <f>AZ4</f>
        <v>25</v>
      </c>
      <c r="BA42" s="49"/>
      <c r="BB42" s="49"/>
      <c r="BC42" s="49" t="str">
        <f>IF(OR(BD43=1,BD43=7),BC4,"")</f>
        <v/>
      </c>
      <c r="BD42" s="49"/>
      <c r="BE42" s="49"/>
      <c r="BF42" s="49" t="str">
        <f>IF(OR(BG43=1,BG43=7),BF4,"")</f>
        <v/>
      </c>
      <c r="BG42" s="49"/>
      <c r="BH42" s="49"/>
      <c r="BI42" s="49" t="str">
        <f>IF(OR(BJ43=1,BJ43=7),BI4,"")</f>
        <v/>
      </c>
      <c r="BJ42" s="49"/>
      <c r="BK42" s="49"/>
      <c r="BL42" s="49">
        <f>IF(OR(BM43=1,BM43=7),BL4,"")</f>
        <v>25</v>
      </c>
      <c r="BM42" s="49"/>
      <c r="BN42" s="49"/>
      <c r="BO42" s="49" t="str">
        <f>IF(OR(BP43=1,BP43=7),BO4,"")</f>
        <v/>
      </c>
      <c r="BP42" s="49"/>
      <c r="BQ42" s="49"/>
      <c r="BR42" s="49" t="str">
        <f>IF(OR(BS43=1,BS43=7),BR4,"")</f>
        <v/>
      </c>
      <c r="BS42" s="49"/>
      <c r="BT42" s="49"/>
      <c r="BU42" s="49" t="str">
        <f>IF(OR(BV43=1,BV43=7),BU4,"")</f>
        <v/>
      </c>
      <c r="BV42" s="49"/>
      <c r="BW42" s="49"/>
      <c r="BX42" s="49" t="str">
        <f>IF(OR(BY43=1,BY43=7),BX4,"")</f>
        <v/>
      </c>
      <c r="BY42" s="49"/>
      <c r="BZ42" s="49"/>
      <c r="CA42" s="49" t="str">
        <f>IF(OR(CB43=1,CB43=7),CA4,"")</f>
        <v/>
      </c>
      <c r="CB42" s="49"/>
      <c r="CC42" s="49"/>
      <c r="CD42" s="49">
        <f>IF(OR(CE43=1,CE43=7),CD4,"")</f>
        <v>26</v>
      </c>
      <c r="CE42" s="49"/>
      <c r="CF42" s="49"/>
      <c r="CG42" s="49" t="str">
        <f>IF(OR(CH43=1,CH43=7),CG4,"")</f>
        <v/>
      </c>
      <c r="CH42" s="49"/>
      <c r="CI42" s="49"/>
      <c r="CJ42" s="49" t="str">
        <f>IF(OR(CK43=1,CK43=7),CJ4,"")</f>
        <v/>
      </c>
      <c r="CK42" s="49"/>
      <c r="CL42" s="49"/>
      <c r="CM42" s="49" t="str">
        <f>IF(OR(CN43=1,CN43=7),CM4,"")</f>
        <v/>
      </c>
      <c r="CN42" s="49"/>
      <c r="CO42" s="49"/>
      <c r="CP42" s="49" t="str">
        <f>IF(OR(CQ43=1,CQ43=7),CP4,"")</f>
        <v/>
      </c>
      <c r="CQ42" s="49"/>
      <c r="CR42" s="49"/>
      <c r="CS42" s="43" t="str">
        <f>IF(OR(CT43=1,CT43=7),CS4,"")</f>
        <v/>
      </c>
      <c r="CT42" s="3"/>
      <c r="CU42" s="3"/>
      <c r="CV42" s="3" t="str">
        <f>IF(OR(CW43=1,CW43=7),CV4,"")</f>
        <v/>
      </c>
    </row>
    <row r="43" spans="1:120">
      <c r="A43" s="3"/>
      <c r="B43" s="3"/>
      <c r="C43" s="3"/>
      <c r="D43" s="3"/>
      <c r="E43" s="3"/>
      <c r="F43" s="3"/>
      <c r="G43" s="3"/>
      <c r="H43" s="3"/>
      <c r="I43" s="3"/>
      <c r="J43" s="3"/>
      <c r="K43" s="3"/>
      <c r="L43" s="3"/>
      <c r="M43" s="3"/>
      <c r="N43" s="3"/>
      <c r="O43" s="3"/>
      <c r="P43" s="3"/>
      <c r="Q43" s="3"/>
      <c r="R43" s="3"/>
      <c r="S43" s="3"/>
      <c r="T43" s="3"/>
      <c r="U43" s="54" t="s">
        <v>46</v>
      </c>
      <c r="V43" s="55" t="s">
        <v>47</v>
      </c>
      <c r="W43" s="3"/>
      <c r="X43" s="56" t="s">
        <v>22</v>
      </c>
      <c r="Y43" s="56" t="str">
        <f t="shared" ref="Y43:AH43" si="147">IF(Y6=2,Y5,"")</f>
        <v/>
      </c>
      <c r="Z43" s="57">
        <f t="shared" si="147"/>
        <v>6</v>
      </c>
      <c r="AA43" s="57" t="str">
        <f t="shared" si="147"/>
        <v/>
      </c>
      <c r="AB43" s="56" t="str">
        <f t="shared" si="147"/>
        <v/>
      </c>
      <c r="AC43" s="57">
        <f t="shared" si="147"/>
        <v>7</v>
      </c>
      <c r="AD43" s="57" t="str">
        <f t="shared" si="147"/>
        <v/>
      </c>
      <c r="AE43" s="56" t="str">
        <f t="shared" si="147"/>
        <v/>
      </c>
      <c r="AF43" s="57">
        <f t="shared" si="147"/>
        <v>8</v>
      </c>
      <c r="AG43" s="57" t="str">
        <f t="shared" si="147"/>
        <v/>
      </c>
      <c r="AH43" s="56" t="str">
        <f t="shared" si="147"/>
        <v/>
      </c>
      <c r="AI43" s="57">
        <f t="shared" ref="AI43:AR43" si="148">IF(AI6=2,AI5,"")</f>
        <v>9</v>
      </c>
      <c r="AJ43" s="57" t="str">
        <f t="shared" si="148"/>
        <v/>
      </c>
      <c r="AK43" s="56" t="str">
        <f t="shared" si="148"/>
        <v/>
      </c>
      <c r="AL43" s="57">
        <f t="shared" si="148"/>
        <v>10</v>
      </c>
      <c r="AM43" s="57" t="str">
        <f t="shared" si="148"/>
        <v/>
      </c>
      <c r="AN43" s="56" t="str">
        <f t="shared" si="148"/>
        <v/>
      </c>
      <c r="AO43" s="57">
        <f t="shared" si="148"/>
        <v>11</v>
      </c>
      <c r="AP43" s="57" t="str">
        <f t="shared" si="148"/>
        <v/>
      </c>
      <c r="AQ43" s="56" t="str">
        <f t="shared" si="148"/>
        <v/>
      </c>
      <c r="AR43" s="57">
        <f t="shared" si="148"/>
        <v>12</v>
      </c>
      <c r="AS43" s="57" t="str">
        <f t="shared" ref="AS43:BB43" si="149">IF(AS6=2,AS5,"")</f>
        <v/>
      </c>
      <c r="AT43" s="56" t="str">
        <f t="shared" si="149"/>
        <v/>
      </c>
      <c r="AU43" s="57">
        <f t="shared" si="149"/>
        <v>1</v>
      </c>
      <c r="AV43" s="57" t="str">
        <f t="shared" si="149"/>
        <v/>
      </c>
      <c r="AW43" s="56" t="str">
        <f t="shared" si="149"/>
        <v/>
      </c>
      <c r="AX43" s="57">
        <f t="shared" si="149"/>
        <v>2</v>
      </c>
      <c r="AY43" s="58" t="str">
        <f t="shared" si="149"/>
        <v/>
      </c>
      <c r="AZ43" s="59" t="str">
        <f t="shared" si="149"/>
        <v/>
      </c>
      <c r="BA43" s="60">
        <f t="shared" si="149"/>
        <v>3</v>
      </c>
      <c r="BB43" s="60" t="str">
        <f t="shared" si="149"/>
        <v/>
      </c>
      <c r="BC43" s="59" t="str">
        <f t="shared" ref="BC43:BL43" si="150">IF(BC6=2,BC5,"")</f>
        <v/>
      </c>
      <c r="BD43" s="60">
        <f t="shared" si="150"/>
        <v>4</v>
      </c>
      <c r="BE43" s="60" t="str">
        <f t="shared" si="150"/>
        <v/>
      </c>
      <c r="BF43" s="59" t="str">
        <f t="shared" si="150"/>
        <v/>
      </c>
      <c r="BG43" s="60">
        <f t="shared" si="150"/>
        <v>5</v>
      </c>
      <c r="BH43" s="60" t="str">
        <f t="shared" si="150"/>
        <v/>
      </c>
      <c r="BI43" s="59" t="str">
        <f t="shared" si="150"/>
        <v/>
      </c>
      <c r="BJ43" s="60">
        <f t="shared" si="150"/>
        <v>6</v>
      </c>
      <c r="BK43" s="60" t="str">
        <f t="shared" si="150"/>
        <v/>
      </c>
      <c r="BL43" s="59" t="str">
        <f t="shared" si="150"/>
        <v/>
      </c>
      <c r="BM43" s="60">
        <f t="shared" ref="BM43:BV43" si="151">IF(BM6=2,BM5,"")</f>
        <v>7</v>
      </c>
      <c r="BN43" s="60" t="str">
        <f t="shared" si="151"/>
        <v/>
      </c>
      <c r="BO43" s="59" t="str">
        <f t="shared" si="151"/>
        <v/>
      </c>
      <c r="BP43" s="60">
        <f t="shared" si="151"/>
        <v>8</v>
      </c>
      <c r="BQ43" s="60" t="str">
        <f t="shared" si="151"/>
        <v/>
      </c>
      <c r="BR43" s="59" t="str">
        <f t="shared" si="151"/>
        <v/>
      </c>
      <c r="BS43" s="60">
        <f t="shared" si="151"/>
        <v>9</v>
      </c>
      <c r="BT43" s="60" t="str">
        <f t="shared" si="151"/>
        <v/>
      </c>
      <c r="BU43" s="59" t="str">
        <f t="shared" si="151"/>
        <v/>
      </c>
      <c r="BV43" s="60">
        <f t="shared" si="151"/>
        <v>10</v>
      </c>
      <c r="BW43" s="60" t="str">
        <f t="shared" ref="BW43:CF43" si="152">IF(BW6=2,BW5,"")</f>
        <v/>
      </c>
      <c r="BX43" s="59" t="str">
        <f t="shared" si="152"/>
        <v/>
      </c>
      <c r="BY43" s="60">
        <f t="shared" si="152"/>
        <v>11</v>
      </c>
      <c r="BZ43" s="60" t="str">
        <f t="shared" si="152"/>
        <v/>
      </c>
      <c r="CA43" s="59" t="str">
        <f t="shared" si="152"/>
        <v/>
      </c>
      <c r="CB43" s="60">
        <f t="shared" si="152"/>
        <v>12</v>
      </c>
      <c r="CC43" s="60" t="str">
        <f t="shared" si="152"/>
        <v/>
      </c>
      <c r="CD43" s="59" t="str">
        <f t="shared" si="152"/>
        <v/>
      </c>
      <c r="CE43" s="60">
        <f t="shared" si="152"/>
        <v>1</v>
      </c>
      <c r="CF43" s="60" t="str">
        <f t="shared" si="152"/>
        <v/>
      </c>
      <c r="CG43" s="59" t="str">
        <f t="shared" ref="CG43:CR43" si="153">IF(CG6=2,CG5,"")</f>
        <v/>
      </c>
      <c r="CH43" s="60">
        <f t="shared" si="153"/>
        <v>2</v>
      </c>
      <c r="CI43" s="60" t="str">
        <f t="shared" si="153"/>
        <v/>
      </c>
      <c r="CJ43" s="59" t="str">
        <f t="shared" si="153"/>
        <v/>
      </c>
      <c r="CK43" s="60">
        <f t="shared" si="153"/>
        <v>3</v>
      </c>
      <c r="CL43" s="60" t="str">
        <f t="shared" si="153"/>
        <v/>
      </c>
      <c r="CM43" s="59" t="str">
        <f t="shared" si="153"/>
        <v/>
      </c>
      <c r="CN43" s="60">
        <f t="shared" si="153"/>
        <v>4</v>
      </c>
      <c r="CO43" s="60" t="str">
        <f t="shared" si="153"/>
        <v/>
      </c>
      <c r="CP43" s="59" t="str">
        <f t="shared" si="153"/>
        <v/>
      </c>
      <c r="CQ43" s="60">
        <f t="shared" si="153"/>
        <v>5</v>
      </c>
      <c r="CR43" s="60" t="str">
        <f t="shared" si="153"/>
        <v/>
      </c>
      <c r="CS43" s="43"/>
      <c r="CT43" s="3"/>
      <c r="CU43" s="3"/>
      <c r="CV43" s="3"/>
    </row>
    <row r="44" spans="1:120">
      <c r="A44" s="3"/>
      <c r="B44" s="3"/>
      <c r="C44" s="3"/>
      <c r="D44" s="3"/>
      <c r="E44" s="3"/>
      <c r="F44" s="3"/>
      <c r="G44" s="3"/>
      <c r="H44" s="3"/>
      <c r="I44" s="3"/>
      <c r="J44" s="3"/>
      <c r="K44" s="3"/>
      <c r="L44" s="3"/>
      <c r="M44" s="3"/>
      <c r="N44" s="3"/>
      <c r="O44" s="3"/>
      <c r="P44" s="3"/>
      <c r="Q44" s="3"/>
      <c r="R44" s="3"/>
      <c r="S44" s="3"/>
      <c r="T44" s="3"/>
      <c r="U44" s="54"/>
      <c r="V44" s="61"/>
      <c r="W44" s="3"/>
      <c r="X44" s="56" t="s">
        <v>24</v>
      </c>
      <c r="Y44" s="56" t="s">
        <v>48</v>
      </c>
      <c r="Z44" s="62" t="s">
        <v>49</v>
      </c>
      <c r="AA44" s="62" t="s">
        <v>50</v>
      </c>
      <c r="AB44" s="56" t="s">
        <v>48</v>
      </c>
      <c r="AC44" s="62" t="s">
        <v>49</v>
      </c>
      <c r="AD44" s="62" t="s">
        <v>50</v>
      </c>
      <c r="AE44" s="56" t="s">
        <v>48</v>
      </c>
      <c r="AF44" s="62" t="s">
        <v>49</v>
      </c>
      <c r="AG44" s="62" t="s">
        <v>50</v>
      </c>
      <c r="AH44" s="56" t="s">
        <v>48</v>
      </c>
      <c r="AI44" s="62" t="s">
        <v>49</v>
      </c>
      <c r="AJ44" s="62" t="s">
        <v>50</v>
      </c>
      <c r="AK44" s="56" t="s">
        <v>48</v>
      </c>
      <c r="AL44" s="62" t="s">
        <v>49</v>
      </c>
      <c r="AM44" s="62" t="s">
        <v>50</v>
      </c>
      <c r="AN44" s="56" t="s">
        <v>48</v>
      </c>
      <c r="AO44" s="62" t="s">
        <v>49</v>
      </c>
      <c r="AP44" s="62" t="s">
        <v>50</v>
      </c>
      <c r="AQ44" s="56" t="s">
        <v>48</v>
      </c>
      <c r="AR44" s="62" t="s">
        <v>49</v>
      </c>
      <c r="AS44" s="62" t="s">
        <v>50</v>
      </c>
      <c r="AT44" s="56" t="s">
        <v>48</v>
      </c>
      <c r="AU44" s="62" t="s">
        <v>49</v>
      </c>
      <c r="AV44" s="62" t="s">
        <v>50</v>
      </c>
      <c r="AW44" s="56" t="s">
        <v>48</v>
      </c>
      <c r="AX44" s="62" t="s">
        <v>49</v>
      </c>
      <c r="AY44" s="63" t="s">
        <v>50</v>
      </c>
      <c r="AZ44" s="56" t="s">
        <v>48</v>
      </c>
      <c r="BA44" s="62" t="s">
        <v>49</v>
      </c>
      <c r="BB44" s="62" t="s">
        <v>50</v>
      </c>
      <c r="BC44" s="56" t="s">
        <v>48</v>
      </c>
      <c r="BD44" s="62" t="s">
        <v>49</v>
      </c>
      <c r="BE44" s="62" t="s">
        <v>50</v>
      </c>
      <c r="BF44" s="56" t="s">
        <v>48</v>
      </c>
      <c r="BG44" s="62" t="s">
        <v>49</v>
      </c>
      <c r="BH44" s="62" t="s">
        <v>50</v>
      </c>
      <c r="BI44" s="56" t="s">
        <v>48</v>
      </c>
      <c r="BJ44" s="62" t="s">
        <v>49</v>
      </c>
      <c r="BK44" s="62" t="s">
        <v>50</v>
      </c>
      <c r="BL44" s="56" t="s">
        <v>48</v>
      </c>
      <c r="BM44" s="62" t="s">
        <v>49</v>
      </c>
      <c r="BN44" s="62" t="s">
        <v>50</v>
      </c>
      <c r="BO44" s="56" t="s">
        <v>48</v>
      </c>
      <c r="BP44" s="62" t="s">
        <v>49</v>
      </c>
      <c r="BQ44" s="62" t="s">
        <v>50</v>
      </c>
      <c r="BR44" s="56" t="s">
        <v>48</v>
      </c>
      <c r="BS44" s="62" t="s">
        <v>49</v>
      </c>
      <c r="BT44" s="62" t="s">
        <v>50</v>
      </c>
      <c r="BU44" s="56" t="s">
        <v>48</v>
      </c>
      <c r="BV44" s="62" t="s">
        <v>49</v>
      </c>
      <c r="BW44" s="62" t="s">
        <v>50</v>
      </c>
      <c r="BX44" s="56" t="s">
        <v>48</v>
      </c>
      <c r="BY44" s="62" t="s">
        <v>49</v>
      </c>
      <c r="BZ44" s="62" t="s">
        <v>50</v>
      </c>
      <c r="CA44" s="56" t="s">
        <v>48</v>
      </c>
      <c r="CB44" s="62" t="s">
        <v>49</v>
      </c>
      <c r="CC44" s="62" t="s">
        <v>50</v>
      </c>
      <c r="CD44" s="56" t="s">
        <v>48</v>
      </c>
      <c r="CE44" s="62" t="s">
        <v>49</v>
      </c>
      <c r="CF44" s="62" t="s">
        <v>50</v>
      </c>
      <c r="CG44" s="56" t="s">
        <v>48</v>
      </c>
      <c r="CH44" s="62" t="s">
        <v>49</v>
      </c>
      <c r="CI44" s="62" t="s">
        <v>50</v>
      </c>
      <c r="CJ44" s="56" t="s">
        <v>48</v>
      </c>
      <c r="CK44" s="62" t="s">
        <v>49</v>
      </c>
      <c r="CL44" s="62" t="s">
        <v>50</v>
      </c>
      <c r="CM44" s="56" t="s">
        <v>48</v>
      </c>
      <c r="CN44" s="62" t="s">
        <v>49</v>
      </c>
      <c r="CO44" s="62" t="s">
        <v>50</v>
      </c>
      <c r="CP44" s="56" t="s">
        <v>48</v>
      </c>
      <c r="CQ44" s="62" t="s">
        <v>49</v>
      </c>
      <c r="CR44" s="62" t="s">
        <v>50</v>
      </c>
      <c r="CS44" s="43"/>
      <c r="CT44" s="4"/>
      <c r="CU44" s="4"/>
      <c r="CV44" s="4"/>
      <c r="CW44" s="2"/>
      <c r="CX44" s="2"/>
      <c r="CY44" s="2"/>
      <c r="CZ44" s="2"/>
      <c r="DA44" s="2"/>
      <c r="DB44" s="2"/>
      <c r="DC44" s="2"/>
      <c r="DD44" s="2" t="s">
        <v>50</v>
      </c>
      <c r="DE44" s="2" t="s">
        <v>48</v>
      </c>
      <c r="DF44" s="2" t="s">
        <v>49</v>
      </c>
      <c r="DG44" s="2" t="s">
        <v>50</v>
      </c>
      <c r="DH44" s="2" t="s">
        <v>48</v>
      </c>
      <c r="DI44" s="2" t="s">
        <v>49</v>
      </c>
      <c r="DJ44" s="2" t="s">
        <v>50</v>
      </c>
      <c r="DK44" s="2" t="s">
        <v>48</v>
      </c>
      <c r="DL44" s="2" t="s">
        <v>49</v>
      </c>
      <c r="DM44" s="2" t="s">
        <v>50</v>
      </c>
      <c r="DN44" s="2" t="s">
        <v>48</v>
      </c>
      <c r="DO44" s="2" t="s">
        <v>49</v>
      </c>
      <c r="DP44" s="2" t="s">
        <v>50</v>
      </c>
    </row>
    <row r="45" spans="1:120">
      <c r="A45" s="3"/>
      <c r="B45" s="3"/>
      <c r="C45" s="3"/>
      <c r="D45" s="3"/>
      <c r="E45" s="3"/>
      <c r="F45" s="3"/>
      <c r="G45" s="3"/>
      <c r="H45" s="3"/>
      <c r="I45" s="3"/>
      <c r="J45" s="3"/>
      <c r="K45" s="3"/>
      <c r="L45" s="3"/>
      <c r="M45" s="3"/>
      <c r="N45" s="3"/>
      <c r="O45" s="3"/>
      <c r="P45" s="3"/>
      <c r="Q45" s="3"/>
      <c r="R45" s="3"/>
      <c r="S45" s="3"/>
      <c r="T45" s="3"/>
      <c r="U45" s="64"/>
      <c r="V45" s="48"/>
      <c r="W45" s="49"/>
      <c r="X45" s="65"/>
      <c r="Y45" s="50" t="str">
        <f t="shared" ref="Y45:BD45" si="154">IF(Y11&gt;0,"着手",IF(12:12&gt;0,"完了",""))</f>
        <v/>
      </c>
      <c r="Z45" s="66" t="str">
        <f t="shared" si="154"/>
        <v/>
      </c>
      <c r="AA45" s="66" t="str">
        <f t="shared" si="154"/>
        <v>着手</v>
      </c>
      <c r="AB45" s="50" t="str">
        <f t="shared" si="154"/>
        <v>完了</v>
      </c>
      <c r="AC45" s="66" t="str">
        <f t="shared" si="154"/>
        <v/>
      </c>
      <c r="AD45" s="66" t="str">
        <f t="shared" si="154"/>
        <v/>
      </c>
      <c r="AE45" s="50" t="str">
        <f t="shared" si="154"/>
        <v/>
      </c>
      <c r="AF45" s="66" t="str">
        <f t="shared" si="154"/>
        <v/>
      </c>
      <c r="AG45" s="66" t="str">
        <f t="shared" si="154"/>
        <v/>
      </c>
      <c r="AH45" s="50" t="str">
        <f t="shared" si="154"/>
        <v/>
      </c>
      <c r="AI45" s="66" t="str">
        <f t="shared" si="154"/>
        <v/>
      </c>
      <c r="AJ45" s="66" t="str">
        <f t="shared" si="154"/>
        <v/>
      </c>
      <c r="AK45" s="50" t="str">
        <f t="shared" si="154"/>
        <v/>
      </c>
      <c r="AL45" s="66" t="str">
        <f t="shared" si="154"/>
        <v/>
      </c>
      <c r="AM45" s="66" t="str">
        <f t="shared" si="154"/>
        <v/>
      </c>
      <c r="AN45" s="50" t="str">
        <f t="shared" si="154"/>
        <v/>
      </c>
      <c r="AO45" s="66" t="str">
        <f t="shared" si="154"/>
        <v/>
      </c>
      <c r="AP45" s="66" t="str">
        <f t="shared" si="154"/>
        <v/>
      </c>
      <c r="AQ45" s="50" t="str">
        <f t="shared" si="154"/>
        <v/>
      </c>
      <c r="AR45" s="66" t="str">
        <f t="shared" si="154"/>
        <v/>
      </c>
      <c r="AS45" s="66" t="str">
        <f t="shared" si="154"/>
        <v/>
      </c>
      <c r="AT45" s="50" t="str">
        <f t="shared" si="154"/>
        <v/>
      </c>
      <c r="AU45" s="66" t="str">
        <f t="shared" si="154"/>
        <v/>
      </c>
      <c r="AV45" s="66" t="str">
        <f t="shared" si="154"/>
        <v/>
      </c>
      <c r="AW45" s="50" t="str">
        <f t="shared" si="154"/>
        <v/>
      </c>
      <c r="AX45" s="66" t="str">
        <f t="shared" si="154"/>
        <v/>
      </c>
      <c r="AY45" s="67" t="str">
        <f t="shared" si="154"/>
        <v/>
      </c>
      <c r="AZ45" s="53" t="str">
        <f t="shared" si="154"/>
        <v/>
      </c>
      <c r="BA45" s="48" t="str">
        <f t="shared" si="154"/>
        <v/>
      </c>
      <c r="BB45" s="48" t="str">
        <f t="shared" si="154"/>
        <v/>
      </c>
      <c r="BC45" s="53" t="str">
        <f t="shared" si="154"/>
        <v/>
      </c>
      <c r="BD45" s="48" t="str">
        <f t="shared" si="154"/>
        <v/>
      </c>
      <c r="BE45" s="48" t="str">
        <f t="shared" ref="BE45:CJ45" si="155">IF(BE11&gt;0,"着手",IF(12:12&gt;0,"完了",""))</f>
        <v/>
      </c>
      <c r="BF45" s="53" t="str">
        <f t="shared" si="155"/>
        <v/>
      </c>
      <c r="BG45" s="48" t="str">
        <f t="shared" si="155"/>
        <v/>
      </c>
      <c r="BH45" s="48" t="str">
        <f t="shared" si="155"/>
        <v/>
      </c>
      <c r="BI45" s="53" t="str">
        <f t="shared" si="155"/>
        <v/>
      </c>
      <c r="BJ45" s="48" t="str">
        <f t="shared" si="155"/>
        <v/>
      </c>
      <c r="BK45" s="48" t="str">
        <f t="shared" si="155"/>
        <v/>
      </c>
      <c r="BL45" s="53" t="str">
        <f t="shared" si="155"/>
        <v/>
      </c>
      <c r="BM45" s="48" t="str">
        <f t="shared" si="155"/>
        <v/>
      </c>
      <c r="BN45" s="48" t="str">
        <f t="shared" si="155"/>
        <v/>
      </c>
      <c r="BO45" s="53" t="str">
        <f t="shared" si="155"/>
        <v/>
      </c>
      <c r="BP45" s="48" t="str">
        <f t="shared" si="155"/>
        <v/>
      </c>
      <c r="BQ45" s="48" t="str">
        <f t="shared" si="155"/>
        <v/>
      </c>
      <c r="BR45" s="53" t="str">
        <f t="shared" si="155"/>
        <v/>
      </c>
      <c r="BS45" s="48" t="str">
        <f t="shared" si="155"/>
        <v/>
      </c>
      <c r="BT45" s="48" t="str">
        <f t="shared" si="155"/>
        <v/>
      </c>
      <c r="BU45" s="53" t="str">
        <f t="shared" si="155"/>
        <v/>
      </c>
      <c r="BV45" s="48" t="str">
        <f t="shared" si="155"/>
        <v/>
      </c>
      <c r="BW45" s="48" t="str">
        <f t="shared" si="155"/>
        <v/>
      </c>
      <c r="BX45" s="53" t="str">
        <f t="shared" si="155"/>
        <v/>
      </c>
      <c r="BY45" s="48" t="str">
        <f t="shared" si="155"/>
        <v/>
      </c>
      <c r="BZ45" s="48" t="str">
        <f t="shared" si="155"/>
        <v/>
      </c>
      <c r="CA45" s="53" t="str">
        <f t="shared" si="155"/>
        <v/>
      </c>
      <c r="CB45" s="48" t="str">
        <f t="shared" si="155"/>
        <v/>
      </c>
      <c r="CC45" s="48" t="str">
        <f t="shared" si="155"/>
        <v/>
      </c>
      <c r="CD45" s="53" t="str">
        <f t="shared" si="155"/>
        <v/>
      </c>
      <c r="CE45" s="48" t="str">
        <f t="shared" si="155"/>
        <v/>
      </c>
      <c r="CF45" s="48" t="str">
        <f t="shared" si="155"/>
        <v/>
      </c>
      <c r="CG45" s="53" t="str">
        <f t="shared" si="155"/>
        <v/>
      </c>
      <c r="CH45" s="48" t="str">
        <f t="shared" si="155"/>
        <v/>
      </c>
      <c r="CI45" s="48" t="str">
        <f t="shared" si="155"/>
        <v/>
      </c>
      <c r="CJ45" s="53" t="str">
        <f t="shared" si="155"/>
        <v/>
      </c>
      <c r="CK45" s="48" t="str">
        <f t="shared" ref="CK45:CR45" si="156">IF(CK11&gt;0,"着手",IF(12:12&gt;0,"完了",""))</f>
        <v/>
      </c>
      <c r="CL45" s="48" t="str">
        <f t="shared" si="156"/>
        <v/>
      </c>
      <c r="CM45" s="53" t="str">
        <f t="shared" si="156"/>
        <v/>
      </c>
      <c r="CN45" s="48" t="str">
        <f t="shared" si="156"/>
        <v/>
      </c>
      <c r="CO45" s="48" t="str">
        <f t="shared" si="156"/>
        <v/>
      </c>
      <c r="CP45" s="53" t="str">
        <f t="shared" si="156"/>
        <v/>
      </c>
      <c r="CQ45" s="48" t="str">
        <f t="shared" si="156"/>
        <v/>
      </c>
      <c r="CR45" s="48" t="str">
        <f t="shared" si="156"/>
        <v/>
      </c>
      <c r="CS45" s="43"/>
      <c r="CT45" s="3"/>
      <c r="CU45" s="3"/>
      <c r="CV45" s="3"/>
    </row>
    <row r="46" spans="1:120">
      <c r="A46" s="3"/>
      <c r="B46" s="3"/>
      <c r="C46" s="3"/>
      <c r="D46" s="3"/>
      <c r="E46" s="3"/>
      <c r="F46" s="3"/>
      <c r="G46" s="3"/>
      <c r="H46" s="3"/>
      <c r="I46" s="3"/>
      <c r="J46" s="3"/>
      <c r="K46" s="3"/>
      <c r="L46" s="3"/>
      <c r="M46" s="3"/>
      <c r="N46" s="3"/>
      <c r="O46" s="3"/>
      <c r="P46" s="3"/>
      <c r="Q46" s="3"/>
      <c r="R46" s="3"/>
      <c r="S46" s="3"/>
      <c r="T46" s="3"/>
      <c r="U46" s="54">
        <v>1</v>
      </c>
      <c r="V46" s="61" t="s">
        <v>51</v>
      </c>
      <c r="W46" s="3"/>
      <c r="X46" s="26"/>
      <c r="Y46" s="68" t="str">
        <f t="shared" ref="Y46:BD46" si="157">IF(Y11&gt;0,$R$4,IF(12:12&gt;0,$S$4,10:10))</f>
        <v/>
      </c>
      <c r="Z46" s="55" t="str">
        <f t="shared" si="157"/>
        <v/>
      </c>
      <c r="AA46" s="55" t="str">
        <f t="shared" si="157"/>
        <v xml:space="preserve"> □*</v>
      </c>
      <c r="AB46" s="68" t="str">
        <f t="shared" si="157"/>
        <v>*□</v>
      </c>
      <c r="AC46" s="55" t="str">
        <f t="shared" si="157"/>
        <v/>
      </c>
      <c r="AD46" s="55" t="str">
        <f t="shared" si="157"/>
        <v/>
      </c>
      <c r="AE46" s="68" t="str">
        <f t="shared" si="157"/>
        <v/>
      </c>
      <c r="AF46" s="55" t="str">
        <f t="shared" si="157"/>
        <v/>
      </c>
      <c r="AG46" s="55" t="str">
        <f t="shared" si="157"/>
        <v/>
      </c>
      <c r="AH46" s="68" t="str">
        <f t="shared" si="157"/>
        <v/>
      </c>
      <c r="AI46" s="55" t="str">
        <f t="shared" si="157"/>
        <v/>
      </c>
      <c r="AJ46" s="55" t="str">
        <f t="shared" si="157"/>
        <v/>
      </c>
      <c r="AK46" s="68" t="str">
        <f t="shared" si="157"/>
        <v/>
      </c>
      <c r="AL46" s="55" t="str">
        <f t="shared" si="157"/>
        <v/>
      </c>
      <c r="AM46" s="55" t="str">
        <f t="shared" si="157"/>
        <v/>
      </c>
      <c r="AN46" s="68" t="str">
        <f t="shared" si="157"/>
        <v/>
      </c>
      <c r="AO46" s="55" t="str">
        <f t="shared" si="157"/>
        <v/>
      </c>
      <c r="AP46" s="55" t="str">
        <f t="shared" si="157"/>
        <v/>
      </c>
      <c r="AQ46" s="68" t="str">
        <f t="shared" si="157"/>
        <v/>
      </c>
      <c r="AR46" s="55" t="str">
        <f t="shared" si="157"/>
        <v/>
      </c>
      <c r="AS46" s="55" t="str">
        <f t="shared" si="157"/>
        <v/>
      </c>
      <c r="AT46" s="68" t="str">
        <f t="shared" si="157"/>
        <v/>
      </c>
      <c r="AU46" s="55" t="str">
        <f t="shared" si="157"/>
        <v/>
      </c>
      <c r="AV46" s="55" t="str">
        <f t="shared" si="157"/>
        <v/>
      </c>
      <c r="AW46" s="68" t="str">
        <f t="shared" si="157"/>
        <v/>
      </c>
      <c r="AX46" s="55" t="str">
        <f t="shared" si="157"/>
        <v/>
      </c>
      <c r="AY46" s="69" t="str">
        <f t="shared" si="157"/>
        <v/>
      </c>
      <c r="AZ46" s="45" t="str">
        <f t="shared" si="157"/>
        <v/>
      </c>
      <c r="BA46" s="61" t="str">
        <f t="shared" si="157"/>
        <v/>
      </c>
      <c r="BB46" s="61" t="str">
        <f t="shared" si="157"/>
        <v/>
      </c>
      <c r="BC46" s="45" t="str">
        <f t="shared" si="157"/>
        <v/>
      </c>
      <c r="BD46" s="61" t="str">
        <f t="shared" si="157"/>
        <v/>
      </c>
      <c r="BE46" s="61" t="str">
        <f t="shared" ref="BE46:CJ46" si="158">IF(BE11&gt;0,$R$4,IF(12:12&gt;0,$S$4,10:10))</f>
        <v/>
      </c>
      <c r="BF46" s="45" t="str">
        <f t="shared" si="158"/>
        <v/>
      </c>
      <c r="BG46" s="61" t="str">
        <f t="shared" si="158"/>
        <v/>
      </c>
      <c r="BH46" s="61" t="str">
        <f t="shared" si="158"/>
        <v/>
      </c>
      <c r="BI46" s="45" t="str">
        <f t="shared" si="158"/>
        <v/>
      </c>
      <c r="BJ46" s="61" t="str">
        <f t="shared" si="158"/>
        <v/>
      </c>
      <c r="BK46" s="61" t="str">
        <f t="shared" si="158"/>
        <v/>
      </c>
      <c r="BL46" s="45" t="str">
        <f t="shared" si="158"/>
        <v/>
      </c>
      <c r="BM46" s="61" t="str">
        <f t="shared" si="158"/>
        <v/>
      </c>
      <c r="BN46" s="61" t="str">
        <f t="shared" si="158"/>
        <v/>
      </c>
      <c r="BO46" s="45" t="str">
        <f t="shared" si="158"/>
        <v/>
      </c>
      <c r="BP46" s="61" t="str">
        <f t="shared" si="158"/>
        <v/>
      </c>
      <c r="BQ46" s="61" t="str">
        <f t="shared" si="158"/>
        <v/>
      </c>
      <c r="BR46" s="45" t="str">
        <f t="shared" si="158"/>
        <v/>
      </c>
      <c r="BS46" s="61" t="str">
        <f t="shared" si="158"/>
        <v/>
      </c>
      <c r="BT46" s="61" t="str">
        <f t="shared" si="158"/>
        <v/>
      </c>
      <c r="BU46" s="45" t="str">
        <f t="shared" si="158"/>
        <v/>
      </c>
      <c r="BV46" s="61" t="str">
        <f t="shared" si="158"/>
        <v/>
      </c>
      <c r="BW46" s="61" t="str">
        <f t="shared" si="158"/>
        <v/>
      </c>
      <c r="BX46" s="45" t="str">
        <f t="shared" si="158"/>
        <v/>
      </c>
      <c r="BY46" s="61" t="str">
        <f t="shared" si="158"/>
        <v/>
      </c>
      <c r="BZ46" s="61" t="str">
        <f t="shared" si="158"/>
        <v/>
      </c>
      <c r="CA46" s="45" t="str">
        <f t="shared" si="158"/>
        <v/>
      </c>
      <c r="CB46" s="61" t="str">
        <f t="shared" si="158"/>
        <v/>
      </c>
      <c r="CC46" s="61" t="str">
        <f t="shared" si="158"/>
        <v/>
      </c>
      <c r="CD46" s="45" t="str">
        <f t="shared" si="158"/>
        <v/>
      </c>
      <c r="CE46" s="61" t="str">
        <f t="shared" si="158"/>
        <v/>
      </c>
      <c r="CF46" s="61" t="str">
        <f t="shared" si="158"/>
        <v/>
      </c>
      <c r="CG46" s="45" t="str">
        <f t="shared" si="158"/>
        <v/>
      </c>
      <c r="CH46" s="61" t="str">
        <f t="shared" si="158"/>
        <v/>
      </c>
      <c r="CI46" s="61" t="str">
        <f t="shared" si="158"/>
        <v/>
      </c>
      <c r="CJ46" s="45" t="str">
        <f t="shared" si="158"/>
        <v/>
      </c>
      <c r="CK46" s="61" t="str">
        <f t="shared" ref="CK46:CR46" si="159">IF(CK11&gt;0,$R$4,IF(12:12&gt;0,$S$4,10:10))</f>
        <v/>
      </c>
      <c r="CL46" s="61" t="str">
        <f t="shared" si="159"/>
        <v/>
      </c>
      <c r="CM46" s="45" t="str">
        <f t="shared" si="159"/>
        <v/>
      </c>
      <c r="CN46" s="61" t="str">
        <f t="shared" si="159"/>
        <v/>
      </c>
      <c r="CO46" s="61" t="str">
        <f t="shared" si="159"/>
        <v/>
      </c>
      <c r="CP46" s="45" t="str">
        <f t="shared" si="159"/>
        <v/>
      </c>
      <c r="CQ46" s="61" t="str">
        <f t="shared" si="159"/>
        <v/>
      </c>
      <c r="CR46" s="61" t="str">
        <f t="shared" si="159"/>
        <v/>
      </c>
      <c r="CS46" s="43"/>
      <c r="CT46" s="3"/>
      <c r="CU46" s="3"/>
      <c r="CV46" s="3"/>
    </row>
    <row r="47" spans="1:120">
      <c r="A47" s="3"/>
      <c r="B47" s="3"/>
      <c r="C47" s="3"/>
      <c r="D47" s="3"/>
      <c r="E47" s="3"/>
      <c r="F47" s="3"/>
      <c r="G47" s="3"/>
      <c r="H47" s="3"/>
      <c r="I47" s="3"/>
      <c r="J47" s="3"/>
      <c r="K47" s="3"/>
      <c r="L47" s="3"/>
      <c r="M47" s="3"/>
      <c r="N47" s="3"/>
      <c r="O47" s="3"/>
      <c r="P47" s="3"/>
      <c r="Q47" s="3"/>
      <c r="R47" s="3"/>
      <c r="S47" s="3"/>
      <c r="T47" s="3"/>
      <c r="U47" s="54"/>
      <c r="V47" s="61"/>
      <c r="W47" s="70">
        <f>$N$10</f>
        <v>0.5</v>
      </c>
      <c r="X47" s="26" t="s">
        <v>52</v>
      </c>
      <c r="Y47" s="68" t="str">
        <f t="shared" ref="Y47:BD47" si="160">IF(Y11&gt;0,11:11,IF(12:12&gt;0,12:12,""))</f>
        <v/>
      </c>
      <c r="Z47" s="55" t="str">
        <f t="shared" si="160"/>
        <v/>
      </c>
      <c r="AA47" s="55">
        <f t="shared" si="160"/>
        <v>25</v>
      </c>
      <c r="AB47" s="68">
        <f t="shared" si="160"/>
        <v>10</v>
      </c>
      <c r="AC47" s="55" t="str">
        <f t="shared" si="160"/>
        <v/>
      </c>
      <c r="AD47" s="55" t="str">
        <f t="shared" si="160"/>
        <v/>
      </c>
      <c r="AE47" s="68" t="str">
        <f t="shared" si="160"/>
        <v/>
      </c>
      <c r="AF47" s="55" t="str">
        <f t="shared" si="160"/>
        <v/>
      </c>
      <c r="AG47" s="55" t="str">
        <f t="shared" si="160"/>
        <v/>
      </c>
      <c r="AH47" s="68" t="str">
        <f t="shared" si="160"/>
        <v/>
      </c>
      <c r="AI47" s="55" t="str">
        <f t="shared" si="160"/>
        <v/>
      </c>
      <c r="AJ47" s="55" t="str">
        <f t="shared" si="160"/>
        <v/>
      </c>
      <c r="AK47" s="68" t="str">
        <f t="shared" si="160"/>
        <v/>
      </c>
      <c r="AL47" s="55" t="str">
        <f t="shared" si="160"/>
        <v/>
      </c>
      <c r="AM47" s="55" t="str">
        <f t="shared" si="160"/>
        <v/>
      </c>
      <c r="AN47" s="68" t="str">
        <f t="shared" si="160"/>
        <v/>
      </c>
      <c r="AO47" s="55" t="str">
        <f t="shared" si="160"/>
        <v/>
      </c>
      <c r="AP47" s="55" t="str">
        <f t="shared" si="160"/>
        <v/>
      </c>
      <c r="AQ47" s="68" t="str">
        <f t="shared" si="160"/>
        <v/>
      </c>
      <c r="AR47" s="55" t="str">
        <f t="shared" si="160"/>
        <v/>
      </c>
      <c r="AS47" s="55" t="str">
        <f t="shared" si="160"/>
        <v/>
      </c>
      <c r="AT47" s="68" t="str">
        <f t="shared" si="160"/>
        <v/>
      </c>
      <c r="AU47" s="55" t="str">
        <f t="shared" si="160"/>
        <v/>
      </c>
      <c r="AV47" s="55" t="str">
        <f t="shared" si="160"/>
        <v/>
      </c>
      <c r="AW47" s="68" t="str">
        <f t="shared" si="160"/>
        <v/>
      </c>
      <c r="AX47" s="55" t="str">
        <f t="shared" si="160"/>
        <v/>
      </c>
      <c r="AY47" s="69" t="str">
        <f t="shared" si="160"/>
        <v/>
      </c>
      <c r="AZ47" s="45" t="str">
        <f t="shared" si="160"/>
        <v/>
      </c>
      <c r="BA47" s="61" t="str">
        <f t="shared" si="160"/>
        <v/>
      </c>
      <c r="BB47" s="61" t="str">
        <f t="shared" si="160"/>
        <v/>
      </c>
      <c r="BC47" s="45" t="str">
        <f t="shared" si="160"/>
        <v/>
      </c>
      <c r="BD47" s="61" t="str">
        <f t="shared" si="160"/>
        <v/>
      </c>
      <c r="BE47" s="61" t="str">
        <f t="shared" ref="BE47:CJ47" si="161">IF(BE11&gt;0,11:11,IF(12:12&gt;0,12:12,""))</f>
        <v/>
      </c>
      <c r="BF47" s="45" t="str">
        <f t="shared" si="161"/>
        <v/>
      </c>
      <c r="BG47" s="61" t="str">
        <f t="shared" si="161"/>
        <v/>
      </c>
      <c r="BH47" s="61" t="str">
        <f t="shared" si="161"/>
        <v/>
      </c>
      <c r="BI47" s="45" t="str">
        <f t="shared" si="161"/>
        <v/>
      </c>
      <c r="BJ47" s="61" t="str">
        <f t="shared" si="161"/>
        <v/>
      </c>
      <c r="BK47" s="61" t="str">
        <f t="shared" si="161"/>
        <v/>
      </c>
      <c r="BL47" s="45" t="str">
        <f t="shared" si="161"/>
        <v/>
      </c>
      <c r="BM47" s="61" t="str">
        <f t="shared" si="161"/>
        <v/>
      </c>
      <c r="BN47" s="61" t="str">
        <f t="shared" si="161"/>
        <v/>
      </c>
      <c r="BO47" s="45" t="str">
        <f t="shared" si="161"/>
        <v/>
      </c>
      <c r="BP47" s="61" t="str">
        <f t="shared" si="161"/>
        <v/>
      </c>
      <c r="BQ47" s="61" t="str">
        <f t="shared" si="161"/>
        <v/>
      </c>
      <c r="BR47" s="45" t="str">
        <f t="shared" si="161"/>
        <v/>
      </c>
      <c r="BS47" s="61" t="str">
        <f t="shared" si="161"/>
        <v/>
      </c>
      <c r="BT47" s="61" t="str">
        <f t="shared" si="161"/>
        <v/>
      </c>
      <c r="BU47" s="45" t="str">
        <f t="shared" si="161"/>
        <v/>
      </c>
      <c r="BV47" s="61" t="str">
        <f t="shared" si="161"/>
        <v/>
      </c>
      <c r="BW47" s="61" t="str">
        <f t="shared" si="161"/>
        <v/>
      </c>
      <c r="BX47" s="45" t="str">
        <f t="shared" si="161"/>
        <v/>
      </c>
      <c r="BY47" s="61" t="str">
        <f t="shared" si="161"/>
        <v/>
      </c>
      <c r="BZ47" s="61" t="str">
        <f t="shared" si="161"/>
        <v/>
      </c>
      <c r="CA47" s="45" t="str">
        <f t="shared" si="161"/>
        <v/>
      </c>
      <c r="CB47" s="61" t="str">
        <f t="shared" si="161"/>
        <v/>
      </c>
      <c r="CC47" s="61" t="str">
        <f t="shared" si="161"/>
        <v/>
      </c>
      <c r="CD47" s="45" t="str">
        <f t="shared" si="161"/>
        <v/>
      </c>
      <c r="CE47" s="61" t="str">
        <f t="shared" si="161"/>
        <v/>
      </c>
      <c r="CF47" s="61" t="str">
        <f t="shared" si="161"/>
        <v/>
      </c>
      <c r="CG47" s="45" t="str">
        <f t="shared" si="161"/>
        <v/>
      </c>
      <c r="CH47" s="61" t="str">
        <f t="shared" si="161"/>
        <v/>
      </c>
      <c r="CI47" s="61" t="str">
        <f t="shared" si="161"/>
        <v/>
      </c>
      <c r="CJ47" s="45" t="str">
        <f t="shared" si="161"/>
        <v/>
      </c>
      <c r="CK47" s="61" t="str">
        <f t="shared" ref="CK47:CR47" si="162">IF(CK11&gt;0,11:11,IF(12:12&gt;0,12:12,""))</f>
        <v/>
      </c>
      <c r="CL47" s="61" t="str">
        <f t="shared" si="162"/>
        <v/>
      </c>
      <c r="CM47" s="45" t="str">
        <f t="shared" si="162"/>
        <v/>
      </c>
      <c r="CN47" s="61" t="str">
        <f t="shared" si="162"/>
        <v/>
      </c>
      <c r="CO47" s="61" t="str">
        <f t="shared" si="162"/>
        <v/>
      </c>
      <c r="CP47" s="45" t="str">
        <f t="shared" si="162"/>
        <v/>
      </c>
      <c r="CQ47" s="61" t="str">
        <f t="shared" si="162"/>
        <v/>
      </c>
      <c r="CR47" s="61" t="str">
        <f t="shared" si="162"/>
        <v/>
      </c>
      <c r="CS47" s="43"/>
      <c r="CT47" s="3"/>
      <c r="CU47" s="3"/>
      <c r="CV47" s="3"/>
    </row>
    <row r="48" spans="1:120">
      <c r="A48" s="3"/>
      <c r="B48" s="3"/>
      <c r="C48" s="3"/>
      <c r="D48" s="3"/>
      <c r="E48" s="3"/>
      <c r="F48" s="3"/>
      <c r="G48" s="3"/>
      <c r="H48" s="3"/>
      <c r="I48" s="3"/>
      <c r="J48" s="3"/>
      <c r="K48" s="3"/>
      <c r="L48" s="3"/>
      <c r="M48" s="3"/>
      <c r="N48" s="3"/>
      <c r="O48" s="3"/>
      <c r="P48" s="3"/>
      <c r="Q48" s="3"/>
      <c r="R48" s="3"/>
      <c r="S48" s="3"/>
      <c r="T48" s="3"/>
      <c r="U48" s="71"/>
      <c r="V48" s="72"/>
      <c r="W48" s="60"/>
      <c r="X48" s="73"/>
      <c r="Y48" s="56" t="str">
        <f t="shared" ref="Y48:BD48" si="163">IF(Y14&gt;0,"着手",IF(15:15&gt;0,"完了",""))</f>
        <v/>
      </c>
      <c r="Z48" s="62" t="str">
        <f t="shared" si="163"/>
        <v/>
      </c>
      <c r="AA48" s="62" t="str">
        <f t="shared" si="163"/>
        <v/>
      </c>
      <c r="AB48" s="56" t="str">
        <f t="shared" si="163"/>
        <v>着手</v>
      </c>
      <c r="AC48" s="62" t="str">
        <f t="shared" si="163"/>
        <v/>
      </c>
      <c r="AD48" s="62" t="str">
        <f t="shared" si="163"/>
        <v/>
      </c>
      <c r="AE48" s="56" t="str">
        <f t="shared" si="163"/>
        <v/>
      </c>
      <c r="AF48" s="62" t="str">
        <f t="shared" si="163"/>
        <v/>
      </c>
      <c r="AG48" s="62" t="str">
        <f t="shared" si="163"/>
        <v>完了</v>
      </c>
      <c r="AH48" s="56" t="str">
        <f t="shared" si="163"/>
        <v/>
      </c>
      <c r="AI48" s="62" t="str">
        <f t="shared" si="163"/>
        <v/>
      </c>
      <c r="AJ48" s="62" t="str">
        <f t="shared" si="163"/>
        <v/>
      </c>
      <c r="AK48" s="56" t="str">
        <f t="shared" si="163"/>
        <v/>
      </c>
      <c r="AL48" s="62" t="str">
        <f t="shared" si="163"/>
        <v/>
      </c>
      <c r="AM48" s="62" t="str">
        <f t="shared" si="163"/>
        <v/>
      </c>
      <c r="AN48" s="56" t="str">
        <f t="shared" si="163"/>
        <v/>
      </c>
      <c r="AO48" s="62" t="str">
        <f t="shared" si="163"/>
        <v/>
      </c>
      <c r="AP48" s="62" t="str">
        <f t="shared" si="163"/>
        <v/>
      </c>
      <c r="AQ48" s="56" t="str">
        <f t="shared" si="163"/>
        <v/>
      </c>
      <c r="AR48" s="62" t="str">
        <f t="shared" si="163"/>
        <v/>
      </c>
      <c r="AS48" s="62" t="str">
        <f t="shared" si="163"/>
        <v/>
      </c>
      <c r="AT48" s="56" t="str">
        <f t="shared" si="163"/>
        <v/>
      </c>
      <c r="AU48" s="62" t="str">
        <f t="shared" si="163"/>
        <v/>
      </c>
      <c r="AV48" s="62" t="str">
        <f t="shared" si="163"/>
        <v/>
      </c>
      <c r="AW48" s="56" t="str">
        <f t="shared" si="163"/>
        <v/>
      </c>
      <c r="AX48" s="62" t="str">
        <f t="shared" si="163"/>
        <v/>
      </c>
      <c r="AY48" s="63" t="str">
        <f t="shared" si="163"/>
        <v/>
      </c>
      <c r="AZ48" s="59" t="str">
        <f t="shared" si="163"/>
        <v/>
      </c>
      <c r="BA48" s="72" t="str">
        <f t="shared" si="163"/>
        <v/>
      </c>
      <c r="BB48" s="72" t="str">
        <f t="shared" si="163"/>
        <v/>
      </c>
      <c r="BC48" s="59" t="str">
        <f t="shared" si="163"/>
        <v/>
      </c>
      <c r="BD48" s="72" t="str">
        <f t="shared" si="163"/>
        <v/>
      </c>
      <c r="BE48" s="72" t="str">
        <f t="shared" ref="BE48:CJ48" si="164">IF(BE14&gt;0,"着手",IF(15:15&gt;0,"完了",""))</f>
        <v/>
      </c>
      <c r="BF48" s="59" t="str">
        <f t="shared" si="164"/>
        <v/>
      </c>
      <c r="BG48" s="72" t="str">
        <f t="shared" si="164"/>
        <v/>
      </c>
      <c r="BH48" s="72" t="str">
        <f t="shared" si="164"/>
        <v/>
      </c>
      <c r="BI48" s="59" t="str">
        <f t="shared" si="164"/>
        <v/>
      </c>
      <c r="BJ48" s="72" t="str">
        <f t="shared" si="164"/>
        <v/>
      </c>
      <c r="BK48" s="72" t="str">
        <f t="shared" si="164"/>
        <v/>
      </c>
      <c r="BL48" s="59" t="str">
        <f t="shared" si="164"/>
        <v/>
      </c>
      <c r="BM48" s="72" t="str">
        <f t="shared" si="164"/>
        <v/>
      </c>
      <c r="BN48" s="72" t="str">
        <f t="shared" si="164"/>
        <v/>
      </c>
      <c r="BO48" s="59" t="str">
        <f t="shared" si="164"/>
        <v/>
      </c>
      <c r="BP48" s="72" t="str">
        <f t="shared" si="164"/>
        <v/>
      </c>
      <c r="BQ48" s="72" t="str">
        <f t="shared" si="164"/>
        <v/>
      </c>
      <c r="BR48" s="59" t="str">
        <f t="shared" si="164"/>
        <v/>
      </c>
      <c r="BS48" s="72" t="str">
        <f t="shared" si="164"/>
        <v/>
      </c>
      <c r="BT48" s="72" t="str">
        <f t="shared" si="164"/>
        <v/>
      </c>
      <c r="BU48" s="59" t="str">
        <f t="shared" si="164"/>
        <v/>
      </c>
      <c r="BV48" s="72" t="str">
        <f t="shared" si="164"/>
        <v/>
      </c>
      <c r="BW48" s="72" t="str">
        <f t="shared" si="164"/>
        <v/>
      </c>
      <c r="BX48" s="59" t="str">
        <f t="shared" si="164"/>
        <v/>
      </c>
      <c r="BY48" s="72" t="str">
        <f t="shared" si="164"/>
        <v/>
      </c>
      <c r="BZ48" s="72" t="str">
        <f t="shared" si="164"/>
        <v/>
      </c>
      <c r="CA48" s="59" t="str">
        <f t="shared" si="164"/>
        <v/>
      </c>
      <c r="CB48" s="72" t="str">
        <f t="shared" si="164"/>
        <v/>
      </c>
      <c r="CC48" s="72" t="str">
        <f t="shared" si="164"/>
        <v/>
      </c>
      <c r="CD48" s="59" t="str">
        <f t="shared" si="164"/>
        <v/>
      </c>
      <c r="CE48" s="72" t="str">
        <f t="shared" si="164"/>
        <v/>
      </c>
      <c r="CF48" s="72" t="str">
        <f t="shared" si="164"/>
        <v/>
      </c>
      <c r="CG48" s="59" t="str">
        <f t="shared" si="164"/>
        <v/>
      </c>
      <c r="CH48" s="72" t="str">
        <f t="shared" si="164"/>
        <v/>
      </c>
      <c r="CI48" s="72" t="str">
        <f t="shared" si="164"/>
        <v/>
      </c>
      <c r="CJ48" s="59" t="str">
        <f t="shared" si="164"/>
        <v/>
      </c>
      <c r="CK48" s="72" t="str">
        <f t="shared" ref="CK48:CR48" si="165">IF(CK14&gt;0,"着手",IF(15:15&gt;0,"完了",""))</f>
        <v/>
      </c>
      <c r="CL48" s="72" t="str">
        <f t="shared" si="165"/>
        <v/>
      </c>
      <c r="CM48" s="59" t="str">
        <f t="shared" si="165"/>
        <v/>
      </c>
      <c r="CN48" s="72" t="str">
        <f t="shared" si="165"/>
        <v/>
      </c>
      <c r="CO48" s="72" t="str">
        <f t="shared" si="165"/>
        <v/>
      </c>
      <c r="CP48" s="59" t="str">
        <f t="shared" si="165"/>
        <v/>
      </c>
      <c r="CQ48" s="72" t="str">
        <f t="shared" si="165"/>
        <v/>
      </c>
      <c r="CR48" s="72" t="str">
        <f t="shared" si="165"/>
        <v/>
      </c>
      <c r="CS48" s="43"/>
      <c r="CT48" s="3"/>
      <c r="CU48" s="3"/>
      <c r="CV48" s="3"/>
    </row>
    <row r="49" spans="1:100">
      <c r="A49" s="3"/>
      <c r="B49" s="3"/>
      <c r="C49" s="3"/>
      <c r="D49" s="3"/>
      <c r="E49" s="3"/>
      <c r="F49" s="3"/>
      <c r="G49" s="3"/>
      <c r="H49" s="3"/>
      <c r="I49" s="3"/>
      <c r="J49" s="3"/>
      <c r="K49" s="3"/>
      <c r="L49" s="3"/>
      <c r="M49" s="3"/>
      <c r="N49" s="3"/>
      <c r="O49" s="3"/>
      <c r="P49" s="3"/>
      <c r="Q49" s="3"/>
      <c r="R49" s="3"/>
      <c r="S49" s="3"/>
      <c r="T49" s="3"/>
      <c r="U49" s="54">
        <v>2</v>
      </c>
      <c r="V49" s="61" t="s">
        <v>53</v>
      </c>
      <c r="W49" s="3"/>
      <c r="X49" s="26"/>
      <c r="Y49" s="68" t="str">
        <f t="shared" ref="Y49:BD49" si="166">IF(Y14&gt;0,$R$4,IF(15:15&gt;0,$S$4,13:13))</f>
        <v/>
      </c>
      <c r="Z49" s="55" t="str">
        <f t="shared" si="166"/>
        <v/>
      </c>
      <c r="AA49" s="55" t="str">
        <f t="shared" si="166"/>
        <v/>
      </c>
      <c r="AB49" s="68" t="str">
        <f t="shared" si="166"/>
        <v xml:space="preserve"> □*</v>
      </c>
      <c r="AC49" s="55" t="str">
        <f t="shared" si="166"/>
        <v>****</v>
      </c>
      <c r="AD49" s="55" t="str">
        <f t="shared" si="166"/>
        <v>****</v>
      </c>
      <c r="AE49" s="68" t="str">
        <f t="shared" si="166"/>
        <v>****</v>
      </c>
      <c r="AF49" s="55" t="str">
        <f t="shared" si="166"/>
        <v>****</v>
      </c>
      <c r="AG49" s="55" t="str">
        <f t="shared" si="166"/>
        <v>*□</v>
      </c>
      <c r="AH49" s="68" t="str">
        <f t="shared" si="166"/>
        <v/>
      </c>
      <c r="AI49" s="55" t="str">
        <f t="shared" si="166"/>
        <v/>
      </c>
      <c r="AJ49" s="55" t="str">
        <f t="shared" si="166"/>
        <v/>
      </c>
      <c r="AK49" s="68" t="str">
        <f t="shared" si="166"/>
        <v/>
      </c>
      <c r="AL49" s="55" t="str">
        <f t="shared" si="166"/>
        <v/>
      </c>
      <c r="AM49" s="55" t="str">
        <f t="shared" si="166"/>
        <v/>
      </c>
      <c r="AN49" s="68" t="str">
        <f t="shared" si="166"/>
        <v/>
      </c>
      <c r="AO49" s="55" t="str">
        <f t="shared" si="166"/>
        <v/>
      </c>
      <c r="AP49" s="55" t="str">
        <f t="shared" si="166"/>
        <v/>
      </c>
      <c r="AQ49" s="68" t="str">
        <f t="shared" si="166"/>
        <v/>
      </c>
      <c r="AR49" s="55" t="str">
        <f t="shared" si="166"/>
        <v/>
      </c>
      <c r="AS49" s="55" t="str">
        <f t="shared" si="166"/>
        <v/>
      </c>
      <c r="AT49" s="68" t="str">
        <f t="shared" si="166"/>
        <v/>
      </c>
      <c r="AU49" s="55" t="str">
        <f t="shared" si="166"/>
        <v/>
      </c>
      <c r="AV49" s="55" t="str">
        <f t="shared" si="166"/>
        <v/>
      </c>
      <c r="AW49" s="68" t="str">
        <f t="shared" si="166"/>
        <v/>
      </c>
      <c r="AX49" s="55" t="str">
        <f t="shared" si="166"/>
        <v/>
      </c>
      <c r="AY49" s="69" t="str">
        <f t="shared" si="166"/>
        <v/>
      </c>
      <c r="AZ49" s="45" t="str">
        <f t="shared" si="166"/>
        <v/>
      </c>
      <c r="BA49" s="61" t="str">
        <f t="shared" si="166"/>
        <v/>
      </c>
      <c r="BB49" s="61" t="str">
        <f t="shared" si="166"/>
        <v/>
      </c>
      <c r="BC49" s="45" t="str">
        <f t="shared" si="166"/>
        <v/>
      </c>
      <c r="BD49" s="61" t="str">
        <f t="shared" si="166"/>
        <v/>
      </c>
      <c r="BE49" s="61" t="str">
        <f t="shared" ref="BE49:CJ49" si="167">IF(BE14&gt;0,$R$4,IF(15:15&gt;0,$S$4,13:13))</f>
        <v/>
      </c>
      <c r="BF49" s="45" t="str">
        <f t="shared" si="167"/>
        <v/>
      </c>
      <c r="BG49" s="61" t="str">
        <f t="shared" si="167"/>
        <v/>
      </c>
      <c r="BH49" s="61" t="str">
        <f t="shared" si="167"/>
        <v/>
      </c>
      <c r="BI49" s="45" t="str">
        <f t="shared" si="167"/>
        <v/>
      </c>
      <c r="BJ49" s="61" t="str">
        <f t="shared" si="167"/>
        <v/>
      </c>
      <c r="BK49" s="61" t="str">
        <f t="shared" si="167"/>
        <v/>
      </c>
      <c r="BL49" s="45" t="str">
        <f t="shared" si="167"/>
        <v/>
      </c>
      <c r="BM49" s="61" t="str">
        <f t="shared" si="167"/>
        <v/>
      </c>
      <c r="BN49" s="61" t="str">
        <f t="shared" si="167"/>
        <v/>
      </c>
      <c r="BO49" s="45" t="str">
        <f t="shared" si="167"/>
        <v/>
      </c>
      <c r="BP49" s="61" t="str">
        <f t="shared" si="167"/>
        <v/>
      </c>
      <c r="BQ49" s="61" t="str">
        <f t="shared" si="167"/>
        <v/>
      </c>
      <c r="BR49" s="45" t="str">
        <f t="shared" si="167"/>
        <v/>
      </c>
      <c r="BS49" s="61" t="str">
        <f t="shared" si="167"/>
        <v/>
      </c>
      <c r="BT49" s="61" t="str">
        <f t="shared" si="167"/>
        <v/>
      </c>
      <c r="BU49" s="45" t="str">
        <f t="shared" si="167"/>
        <v/>
      </c>
      <c r="BV49" s="61" t="str">
        <f t="shared" si="167"/>
        <v/>
      </c>
      <c r="BW49" s="61" t="str">
        <f t="shared" si="167"/>
        <v/>
      </c>
      <c r="BX49" s="45" t="str">
        <f t="shared" si="167"/>
        <v/>
      </c>
      <c r="BY49" s="61" t="str">
        <f t="shared" si="167"/>
        <v/>
      </c>
      <c r="BZ49" s="61" t="str">
        <f t="shared" si="167"/>
        <v/>
      </c>
      <c r="CA49" s="45" t="str">
        <f t="shared" si="167"/>
        <v/>
      </c>
      <c r="CB49" s="61" t="str">
        <f t="shared" si="167"/>
        <v/>
      </c>
      <c r="CC49" s="61" t="str">
        <f t="shared" si="167"/>
        <v/>
      </c>
      <c r="CD49" s="45" t="str">
        <f t="shared" si="167"/>
        <v/>
      </c>
      <c r="CE49" s="61" t="str">
        <f t="shared" si="167"/>
        <v/>
      </c>
      <c r="CF49" s="61" t="str">
        <f t="shared" si="167"/>
        <v/>
      </c>
      <c r="CG49" s="45" t="str">
        <f t="shared" si="167"/>
        <v/>
      </c>
      <c r="CH49" s="61" t="str">
        <f t="shared" si="167"/>
        <v/>
      </c>
      <c r="CI49" s="61" t="str">
        <f t="shared" si="167"/>
        <v/>
      </c>
      <c r="CJ49" s="45" t="str">
        <f t="shared" si="167"/>
        <v/>
      </c>
      <c r="CK49" s="61" t="str">
        <f t="shared" ref="CK49:CR49" si="168">IF(CK14&gt;0,$R$4,IF(15:15&gt;0,$S$4,13:13))</f>
        <v/>
      </c>
      <c r="CL49" s="61" t="str">
        <f t="shared" si="168"/>
        <v/>
      </c>
      <c r="CM49" s="45" t="str">
        <f t="shared" si="168"/>
        <v/>
      </c>
      <c r="CN49" s="61" t="str">
        <f t="shared" si="168"/>
        <v/>
      </c>
      <c r="CO49" s="61" t="str">
        <f t="shared" si="168"/>
        <v/>
      </c>
      <c r="CP49" s="45" t="str">
        <f t="shared" si="168"/>
        <v/>
      </c>
      <c r="CQ49" s="61" t="str">
        <f t="shared" si="168"/>
        <v/>
      </c>
      <c r="CR49" s="61" t="str">
        <f t="shared" si="168"/>
        <v/>
      </c>
      <c r="CS49" s="43"/>
      <c r="CT49" s="3"/>
      <c r="CU49" s="3"/>
      <c r="CV49" s="3"/>
    </row>
    <row r="50" spans="1:100">
      <c r="A50" s="3"/>
      <c r="B50" s="3"/>
      <c r="C50" s="3"/>
      <c r="D50" s="3"/>
      <c r="E50" s="3"/>
      <c r="F50" s="3"/>
      <c r="G50" s="3"/>
      <c r="H50" s="3"/>
      <c r="I50" s="3"/>
      <c r="J50" s="3"/>
      <c r="K50" s="3"/>
      <c r="L50" s="3"/>
      <c r="M50" s="3"/>
      <c r="N50" s="3"/>
      <c r="O50" s="3"/>
      <c r="P50" s="3"/>
      <c r="Q50" s="3"/>
      <c r="R50" s="3"/>
      <c r="S50" s="3"/>
      <c r="T50" s="3"/>
      <c r="U50" s="54"/>
      <c r="V50" s="61"/>
      <c r="W50" s="70">
        <f>$N$13</f>
        <v>1.666666666666667</v>
      </c>
      <c r="X50" s="26" t="s">
        <v>52</v>
      </c>
      <c r="Y50" s="68" t="str">
        <f t="shared" ref="Y50:BD50" si="169">IF(Y14&gt;0,14:14,IF(15:15&gt;0,15:15,""))</f>
        <v/>
      </c>
      <c r="Z50" s="55" t="str">
        <f t="shared" si="169"/>
        <v/>
      </c>
      <c r="AA50" s="55" t="str">
        <f t="shared" si="169"/>
        <v/>
      </c>
      <c r="AB50" s="68">
        <f t="shared" si="169"/>
        <v>10</v>
      </c>
      <c r="AC50" s="55" t="str">
        <f t="shared" si="169"/>
        <v/>
      </c>
      <c r="AD50" s="55" t="str">
        <f t="shared" si="169"/>
        <v/>
      </c>
      <c r="AE50" s="68" t="str">
        <f t="shared" si="169"/>
        <v/>
      </c>
      <c r="AF50" s="55" t="str">
        <f t="shared" si="169"/>
        <v/>
      </c>
      <c r="AG50" s="55">
        <f t="shared" si="169"/>
        <v>30</v>
      </c>
      <c r="AH50" s="68" t="str">
        <f t="shared" si="169"/>
        <v/>
      </c>
      <c r="AI50" s="55" t="str">
        <f t="shared" si="169"/>
        <v/>
      </c>
      <c r="AJ50" s="55" t="str">
        <f t="shared" si="169"/>
        <v/>
      </c>
      <c r="AK50" s="68" t="str">
        <f t="shared" si="169"/>
        <v/>
      </c>
      <c r="AL50" s="55" t="str">
        <f t="shared" si="169"/>
        <v/>
      </c>
      <c r="AM50" s="55" t="str">
        <f t="shared" si="169"/>
        <v/>
      </c>
      <c r="AN50" s="68" t="str">
        <f t="shared" si="169"/>
        <v/>
      </c>
      <c r="AO50" s="55" t="str">
        <f t="shared" si="169"/>
        <v/>
      </c>
      <c r="AP50" s="55" t="str">
        <f t="shared" si="169"/>
        <v/>
      </c>
      <c r="AQ50" s="68" t="str">
        <f t="shared" si="169"/>
        <v/>
      </c>
      <c r="AR50" s="55" t="str">
        <f t="shared" si="169"/>
        <v/>
      </c>
      <c r="AS50" s="55" t="str">
        <f t="shared" si="169"/>
        <v/>
      </c>
      <c r="AT50" s="68" t="str">
        <f t="shared" si="169"/>
        <v/>
      </c>
      <c r="AU50" s="55" t="str">
        <f t="shared" si="169"/>
        <v/>
      </c>
      <c r="AV50" s="55" t="str">
        <f t="shared" si="169"/>
        <v/>
      </c>
      <c r="AW50" s="68" t="str">
        <f t="shared" si="169"/>
        <v/>
      </c>
      <c r="AX50" s="55" t="str">
        <f t="shared" si="169"/>
        <v/>
      </c>
      <c r="AY50" s="69" t="str">
        <f t="shared" si="169"/>
        <v/>
      </c>
      <c r="AZ50" s="45" t="str">
        <f t="shared" si="169"/>
        <v/>
      </c>
      <c r="BA50" s="61" t="str">
        <f t="shared" si="169"/>
        <v/>
      </c>
      <c r="BB50" s="61" t="str">
        <f t="shared" si="169"/>
        <v/>
      </c>
      <c r="BC50" s="45" t="str">
        <f t="shared" si="169"/>
        <v/>
      </c>
      <c r="BD50" s="61" t="str">
        <f t="shared" si="169"/>
        <v/>
      </c>
      <c r="BE50" s="61" t="str">
        <f t="shared" ref="BE50:CJ50" si="170">IF(BE14&gt;0,14:14,IF(15:15&gt;0,15:15,""))</f>
        <v/>
      </c>
      <c r="BF50" s="45" t="str">
        <f t="shared" si="170"/>
        <v/>
      </c>
      <c r="BG50" s="61" t="str">
        <f t="shared" si="170"/>
        <v/>
      </c>
      <c r="BH50" s="61" t="str">
        <f t="shared" si="170"/>
        <v/>
      </c>
      <c r="BI50" s="45" t="str">
        <f t="shared" si="170"/>
        <v/>
      </c>
      <c r="BJ50" s="61" t="str">
        <f t="shared" si="170"/>
        <v/>
      </c>
      <c r="BK50" s="61" t="str">
        <f t="shared" si="170"/>
        <v/>
      </c>
      <c r="BL50" s="45" t="str">
        <f t="shared" si="170"/>
        <v/>
      </c>
      <c r="BM50" s="61" t="str">
        <f t="shared" si="170"/>
        <v/>
      </c>
      <c r="BN50" s="61" t="str">
        <f t="shared" si="170"/>
        <v/>
      </c>
      <c r="BO50" s="45" t="str">
        <f t="shared" si="170"/>
        <v/>
      </c>
      <c r="BP50" s="61" t="str">
        <f t="shared" si="170"/>
        <v/>
      </c>
      <c r="BQ50" s="61" t="str">
        <f t="shared" si="170"/>
        <v/>
      </c>
      <c r="BR50" s="45" t="str">
        <f t="shared" si="170"/>
        <v/>
      </c>
      <c r="BS50" s="61" t="str">
        <f t="shared" si="170"/>
        <v/>
      </c>
      <c r="BT50" s="61" t="str">
        <f t="shared" si="170"/>
        <v/>
      </c>
      <c r="BU50" s="45" t="str">
        <f t="shared" si="170"/>
        <v/>
      </c>
      <c r="BV50" s="61" t="str">
        <f t="shared" si="170"/>
        <v/>
      </c>
      <c r="BW50" s="61" t="str">
        <f t="shared" si="170"/>
        <v/>
      </c>
      <c r="BX50" s="45" t="str">
        <f t="shared" si="170"/>
        <v/>
      </c>
      <c r="BY50" s="61" t="str">
        <f t="shared" si="170"/>
        <v/>
      </c>
      <c r="BZ50" s="61" t="str">
        <f t="shared" si="170"/>
        <v/>
      </c>
      <c r="CA50" s="45" t="str">
        <f t="shared" si="170"/>
        <v/>
      </c>
      <c r="CB50" s="61" t="str">
        <f t="shared" si="170"/>
        <v/>
      </c>
      <c r="CC50" s="61" t="str">
        <f t="shared" si="170"/>
        <v/>
      </c>
      <c r="CD50" s="45" t="str">
        <f t="shared" si="170"/>
        <v/>
      </c>
      <c r="CE50" s="61" t="str">
        <f t="shared" si="170"/>
        <v/>
      </c>
      <c r="CF50" s="61" t="str">
        <f t="shared" si="170"/>
        <v/>
      </c>
      <c r="CG50" s="45" t="str">
        <f t="shared" si="170"/>
        <v/>
      </c>
      <c r="CH50" s="61" t="str">
        <f t="shared" si="170"/>
        <v/>
      </c>
      <c r="CI50" s="61" t="str">
        <f t="shared" si="170"/>
        <v/>
      </c>
      <c r="CJ50" s="45" t="str">
        <f t="shared" si="170"/>
        <v/>
      </c>
      <c r="CK50" s="61" t="str">
        <f t="shared" ref="CK50:CR50" si="171">IF(CK14&gt;0,14:14,IF(15:15&gt;0,15:15,""))</f>
        <v/>
      </c>
      <c r="CL50" s="61" t="str">
        <f t="shared" si="171"/>
        <v/>
      </c>
      <c r="CM50" s="45" t="str">
        <f t="shared" si="171"/>
        <v/>
      </c>
      <c r="CN50" s="61" t="str">
        <f t="shared" si="171"/>
        <v/>
      </c>
      <c r="CO50" s="61" t="str">
        <f t="shared" si="171"/>
        <v/>
      </c>
      <c r="CP50" s="45" t="str">
        <f t="shared" si="171"/>
        <v/>
      </c>
      <c r="CQ50" s="61" t="str">
        <f t="shared" si="171"/>
        <v/>
      </c>
      <c r="CR50" s="61" t="str">
        <f t="shared" si="171"/>
        <v/>
      </c>
      <c r="CS50" s="43"/>
      <c r="CT50" s="3"/>
      <c r="CU50" s="3"/>
      <c r="CV50" s="3"/>
    </row>
    <row r="51" spans="1:100">
      <c r="A51" s="3"/>
      <c r="B51" s="3"/>
      <c r="C51" s="3"/>
      <c r="D51" s="3"/>
      <c r="E51" s="3"/>
      <c r="F51" s="3"/>
      <c r="G51" s="3"/>
      <c r="H51" s="3"/>
      <c r="I51" s="3"/>
      <c r="J51" s="3"/>
      <c r="K51" s="3"/>
      <c r="L51" s="3"/>
      <c r="M51" s="3"/>
      <c r="N51" s="3"/>
      <c r="O51" s="3"/>
      <c r="P51" s="3"/>
      <c r="Q51" s="3"/>
      <c r="R51" s="3"/>
      <c r="S51" s="3"/>
      <c r="T51" s="3"/>
      <c r="U51" s="71"/>
      <c r="V51" s="72"/>
      <c r="W51" s="60"/>
      <c r="X51" s="73"/>
      <c r="Y51" s="56" t="str">
        <f t="shared" ref="Y51:BD51" si="172">IF(Y17&gt;0,"着手",IF(18:18&gt;0,"完了",""))</f>
        <v/>
      </c>
      <c r="Z51" s="62" t="str">
        <f t="shared" si="172"/>
        <v/>
      </c>
      <c r="AA51" s="62" t="str">
        <f t="shared" si="172"/>
        <v/>
      </c>
      <c r="AB51" s="56" t="str">
        <f t="shared" si="172"/>
        <v/>
      </c>
      <c r="AC51" s="62" t="str">
        <f t="shared" si="172"/>
        <v/>
      </c>
      <c r="AD51" s="62" t="str">
        <f t="shared" si="172"/>
        <v/>
      </c>
      <c r="AE51" s="56" t="str">
        <f t="shared" si="172"/>
        <v/>
      </c>
      <c r="AF51" s="62" t="str">
        <f t="shared" si="172"/>
        <v/>
      </c>
      <c r="AG51" s="62" t="str">
        <f t="shared" si="172"/>
        <v/>
      </c>
      <c r="AH51" s="56" t="str">
        <f t="shared" si="172"/>
        <v/>
      </c>
      <c r="AI51" s="62" t="str">
        <f t="shared" si="172"/>
        <v>着手</v>
      </c>
      <c r="AJ51" s="62" t="str">
        <f t="shared" si="172"/>
        <v/>
      </c>
      <c r="AK51" s="56" t="str">
        <f t="shared" si="172"/>
        <v/>
      </c>
      <c r="AL51" s="62" t="str">
        <f t="shared" si="172"/>
        <v/>
      </c>
      <c r="AM51" s="62" t="str">
        <f t="shared" si="172"/>
        <v/>
      </c>
      <c r="AN51" s="56" t="str">
        <f t="shared" si="172"/>
        <v/>
      </c>
      <c r="AO51" s="62" t="str">
        <f t="shared" si="172"/>
        <v>完了</v>
      </c>
      <c r="AP51" s="62" t="str">
        <f t="shared" si="172"/>
        <v/>
      </c>
      <c r="AQ51" s="56" t="str">
        <f t="shared" si="172"/>
        <v/>
      </c>
      <c r="AR51" s="62" t="str">
        <f t="shared" si="172"/>
        <v/>
      </c>
      <c r="AS51" s="62" t="str">
        <f t="shared" si="172"/>
        <v/>
      </c>
      <c r="AT51" s="56" t="str">
        <f t="shared" si="172"/>
        <v/>
      </c>
      <c r="AU51" s="62" t="str">
        <f t="shared" si="172"/>
        <v/>
      </c>
      <c r="AV51" s="62" t="str">
        <f t="shared" si="172"/>
        <v/>
      </c>
      <c r="AW51" s="56" t="str">
        <f t="shared" si="172"/>
        <v/>
      </c>
      <c r="AX51" s="62" t="str">
        <f t="shared" si="172"/>
        <v/>
      </c>
      <c r="AY51" s="63" t="str">
        <f t="shared" si="172"/>
        <v/>
      </c>
      <c r="AZ51" s="59" t="str">
        <f t="shared" si="172"/>
        <v/>
      </c>
      <c r="BA51" s="72" t="str">
        <f t="shared" si="172"/>
        <v/>
      </c>
      <c r="BB51" s="72" t="str">
        <f t="shared" si="172"/>
        <v/>
      </c>
      <c r="BC51" s="59" t="str">
        <f t="shared" si="172"/>
        <v/>
      </c>
      <c r="BD51" s="72" t="str">
        <f t="shared" si="172"/>
        <v/>
      </c>
      <c r="BE51" s="72" t="str">
        <f t="shared" ref="BE51:CJ51" si="173">IF(BE17&gt;0,"着手",IF(18:18&gt;0,"完了",""))</f>
        <v/>
      </c>
      <c r="BF51" s="59" t="str">
        <f t="shared" si="173"/>
        <v/>
      </c>
      <c r="BG51" s="72" t="str">
        <f t="shared" si="173"/>
        <v/>
      </c>
      <c r="BH51" s="72" t="str">
        <f t="shared" si="173"/>
        <v/>
      </c>
      <c r="BI51" s="59" t="str">
        <f t="shared" si="173"/>
        <v/>
      </c>
      <c r="BJ51" s="72" t="str">
        <f t="shared" si="173"/>
        <v/>
      </c>
      <c r="BK51" s="72" t="str">
        <f t="shared" si="173"/>
        <v/>
      </c>
      <c r="BL51" s="59" t="str">
        <f t="shared" si="173"/>
        <v/>
      </c>
      <c r="BM51" s="72" t="str">
        <f t="shared" si="173"/>
        <v/>
      </c>
      <c r="BN51" s="72" t="str">
        <f t="shared" si="173"/>
        <v/>
      </c>
      <c r="BO51" s="59" t="str">
        <f t="shared" si="173"/>
        <v/>
      </c>
      <c r="BP51" s="72" t="str">
        <f t="shared" si="173"/>
        <v/>
      </c>
      <c r="BQ51" s="72" t="str">
        <f t="shared" si="173"/>
        <v/>
      </c>
      <c r="BR51" s="59" t="str">
        <f t="shared" si="173"/>
        <v/>
      </c>
      <c r="BS51" s="72" t="str">
        <f t="shared" si="173"/>
        <v/>
      </c>
      <c r="BT51" s="72" t="str">
        <f t="shared" si="173"/>
        <v/>
      </c>
      <c r="BU51" s="59" t="str">
        <f t="shared" si="173"/>
        <v/>
      </c>
      <c r="BV51" s="72" t="str">
        <f t="shared" si="173"/>
        <v/>
      </c>
      <c r="BW51" s="72" t="str">
        <f t="shared" si="173"/>
        <v/>
      </c>
      <c r="BX51" s="59" t="str">
        <f t="shared" si="173"/>
        <v/>
      </c>
      <c r="BY51" s="72" t="str">
        <f t="shared" si="173"/>
        <v/>
      </c>
      <c r="BZ51" s="72" t="str">
        <f t="shared" si="173"/>
        <v/>
      </c>
      <c r="CA51" s="59" t="str">
        <f t="shared" si="173"/>
        <v/>
      </c>
      <c r="CB51" s="72" t="str">
        <f t="shared" si="173"/>
        <v/>
      </c>
      <c r="CC51" s="72" t="str">
        <f t="shared" si="173"/>
        <v/>
      </c>
      <c r="CD51" s="59" t="str">
        <f t="shared" si="173"/>
        <v/>
      </c>
      <c r="CE51" s="72" t="str">
        <f t="shared" si="173"/>
        <v/>
      </c>
      <c r="CF51" s="72" t="str">
        <f t="shared" si="173"/>
        <v/>
      </c>
      <c r="CG51" s="59" t="str">
        <f t="shared" si="173"/>
        <v/>
      </c>
      <c r="CH51" s="72" t="str">
        <f t="shared" si="173"/>
        <v/>
      </c>
      <c r="CI51" s="72" t="str">
        <f t="shared" si="173"/>
        <v/>
      </c>
      <c r="CJ51" s="59" t="str">
        <f t="shared" si="173"/>
        <v/>
      </c>
      <c r="CK51" s="72" t="str">
        <f t="shared" ref="CK51:CR51" si="174">IF(CK17&gt;0,"着手",IF(18:18&gt;0,"完了",""))</f>
        <v/>
      </c>
      <c r="CL51" s="72" t="str">
        <f t="shared" si="174"/>
        <v/>
      </c>
      <c r="CM51" s="59" t="str">
        <f t="shared" si="174"/>
        <v/>
      </c>
      <c r="CN51" s="72" t="str">
        <f t="shared" si="174"/>
        <v/>
      </c>
      <c r="CO51" s="72" t="str">
        <f t="shared" si="174"/>
        <v/>
      </c>
      <c r="CP51" s="59" t="str">
        <f t="shared" si="174"/>
        <v/>
      </c>
      <c r="CQ51" s="72" t="str">
        <f t="shared" si="174"/>
        <v/>
      </c>
      <c r="CR51" s="72" t="str">
        <f t="shared" si="174"/>
        <v/>
      </c>
      <c r="CS51" s="43"/>
      <c r="CT51" s="3"/>
      <c r="CU51" s="3"/>
      <c r="CV51" s="3"/>
    </row>
    <row r="52" spans="1:100">
      <c r="A52" s="3"/>
      <c r="B52" s="3"/>
      <c r="C52" s="3"/>
      <c r="D52" s="3"/>
      <c r="E52" s="3"/>
      <c r="F52" s="3"/>
      <c r="G52" s="3"/>
      <c r="H52" s="3"/>
      <c r="I52" s="3"/>
      <c r="J52" s="3"/>
      <c r="K52" s="3"/>
      <c r="L52" s="3"/>
      <c r="M52" s="3"/>
      <c r="N52" s="3"/>
      <c r="O52" s="3"/>
      <c r="P52" s="3"/>
      <c r="Q52" s="3"/>
      <c r="R52" s="3"/>
      <c r="S52" s="3"/>
      <c r="T52" s="3"/>
      <c r="U52" s="54">
        <v>3</v>
      </c>
      <c r="V52" s="61" t="s">
        <v>54</v>
      </c>
      <c r="W52" s="3"/>
      <c r="X52" s="26"/>
      <c r="Y52" s="68" t="str">
        <f t="shared" ref="Y52:BD52" si="175">IF(Y17&gt;0,$R$4,IF(18:18&gt;0,$S$4,16:16))</f>
        <v/>
      </c>
      <c r="Z52" s="55" t="str">
        <f t="shared" si="175"/>
        <v/>
      </c>
      <c r="AA52" s="55" t="str">
        <f t="shared" si="175"/>
        <v/>
      </c>
      <c r="AB52" s="68" t="str">
        <f t="shared" si="175"/>
        <v/>
      </c>
      <c r="AC52" s="55" t="str">
        <f t="shared" si="175"/>
        <v/>
      </c>
      <c r="AD52" s="55" t="str">
        <f t="shared" si="175"/>
        <v/>
      </c>
      <c r="AE52" s="68" t="str">
        <f t="shared" si="175"/>
        <v/>
      </c>
      <c r="AF52" s="55" t="str">
        <f t="shared" si="175"/>
        <v/>
      </c>
      <c r="AG52" s="55" t="str">
        <f t="shared" si="175"/>
        <v/>
      </c>
      <c r="AH52" s="68" t="str">
        <f t="shared" si="175"/>
        <v/>
      </c>
      <c r="AI52" s="55" t="str">
        <f t="shared" si="175"/>
        <v xml:space="preserve"> □*</v>
      </c>
      <c r="AJ52" s="55" t="str">
        <f t="shared" si="175"/>
        <v>****</v>
      </c>
      <c r="AK52" s="68" t="str">
        <f t="shared" si="175"/>
        <v>****</v>
      </c>
      <c r="AL52" s="55" t="str">
        <f t="shared" si="175"/>
        <v>****</v>
      </c>
      <c r="AM52" s="55" t="str">
        <f t="shared" si="175"/>
        <v>****</v>
      </c>
      <c r="AN52" s="68" t="str">
        <f t="shared" si="175"/>
        <v>****</v>
      </c>
      <c r="AO52" s="55" t="str">
        <f t="shared" si="175"/>
        <v>*□</v>
      </c>
      <c r="AP52" s="55" t="str">
        <f t="shared" si="175"/>
        <v/>
      </c>
      <c r="AQ52" s="68" t="str">
        <f t="shared" si="175"/>
        <v/>
      </c>
      <c r="AR52" s="55" t="str">
        <f t="shared" si="175"/>
        <v/>
      </c>
      <c r="AS52" s="55" t="str">
        <f t="shared" si="175"/>
        <v/>
      </c>
      <c r="AT52" s="68" t="str">
        <f t="shared" si="175"/>
        <v/>
      </c>
      <c r="AU52" s="55" t="str">
        <f t="shared" si="175"/>
        <v/>
      </c>
      <c r="AV52" s="55" t="str">
        <f t="shared" si="175"/>
        <v/>
      </c>
      <c r="AW52" s="68" t="str">
        <f t="shared" si="175"/>
        <v/>
      </c>
      <c r="AX52" s="55" t="str">
        <f t="shared" si="175"/>
        <v/>
      </c>
      <c r="AY52" s="69" t="str">
        <f t="shared" si="175"/>
        <v/>
      </c>
      <c r="AZ52" s="45" t="str">
        <f t="shared" si="175"/>
        <v/>
      </c>
      <c r="BA52" s="61" t="str">
        <f t="shared" si="175"/>
        <v/>
      </c>
      <c r="BB52" s="61" t="str">
        <f t="shared" si="175"/>
        <v/>
      </c>
      <c r="BC52" s="45" t="str">
        <f t="shared" si="175"/>
        <v/>
      </c>
      <c r="BD52" s="61" t="str">
        <f t="shared" si="175"/>
        <v/>
      </c>
      <c r="BE52" s="61" t="str">
        <f t="shared" ref="BE52:CJ52" si="176">IF(BE17&gt;0,$R$4,IF(18:18&gt;0,$S$4,16:16))</f>
        <v/>
      </c>
      <c r="BF52" s="45" t="str">
        <f t="shared" si="176"/>
        <v/>
      </c>
      <c r="BG52" s="61" t="str">
        <f t="shared" si="176"/>
        <v/>
      </c>
      <c r="BH52" s="61" t="str">
        <f t="shared" si="176"/>
        <v/>
      </c>
      <c r="BI52" s="45" t="str">
        <f t="shared" si="176"/>
        <v/>
      </c>
      <c r="BJ52" s="61" t="str">
        <f t="shared" si="176"/>
        <v/>
      </c>
      <c r="BK52" s="61" t="str">
        <f t="shared" si="176"/>
        <v/>
      </c>
      <c r="BL52" s="45" t="str">
        <f t="shared" si="176"/>
        <v/>
      </c>
      <c r="BM52" s="61" t="str">
        <f t="shared" si="176"/>
        <v/>
      </c>
      <c r="BN52" s="61" t="str">
        <f t="shared" si="176"/>
        <v/>
      </c>
      <c r="BO52" s="45" t="str">
        <f t="shared" si="176"/>
        <v/>
      </c>
      <c r="BP52" s="61" t="str">
        <f t="shared" si="176"/>
        <v/>
      </c>
      <c r="BQ52" s="61" t="str">
        <f t="shared" si="176"/>
        <v/>
      </c>
      <c r="BR52" s="45" t="str">
        <f t="shared" si="176"/>
        <v/>
      </c>
      <c r="BS52" s="61" t="str">
        <f t="shared" si="176"/>
        <v/>
      </c>
      <c r="BT52" s="61" t="str">
        <f t="shared" si="176"/>
        <v/>
      </c>
      <c r="BU52" s="45" t="str">
        <f t="shared" si="176"/>
        <v/>
      </c>
      <c r="BV52" s="61" t="str">
        <f t="shared" si="176"/>
        <v/>
      </c>
      <c r="BW52" s="61" t="str">
        <f t="shared" si="176"/>
        <v/>
      </c>
      <c r="BX52" s="45" t="str">
        <f t="shared" si="176"/>
        <v/>
      </c>
      <c r="BY52" s="61" t="str">
        <f t="shared" si="176"/>
        <v/>
      </c>
      <c r="BZ52" s="61" t="str">
        <f t="shared" si="176"/>
        <v/>
      </c>
      <c r="CA52" s="45" t="str">
        <f t="shared" si="176"/>
        <v/>
      </c>
      <c r="CB52" s="61" t="str">
        <f t="shared" si="176"/>
        <v/>
      </c>
      <c r="CC52" s="61" t="str">
        <f t="shared" si="176"/>
        <v/>
      </c>
      <c r="CD52" s="45" t="str">
        <f t="shared" si="176"/>
        <v/>
      </c>
      <c r="CE52" s="61" t="str">
        <f t="shared" si="176"/>
        <v/>
      </c>
      <c r="CF52" s="61" t="str">
        <f t="shared" si="176"/>
        <v/>
      </c>
      <c r="CG52" s="45" t="str">
        <f t="shared" si="176"/>
        <v/>
      </c>
      <c r="CH52" s="61" t="str">
        <f t="shared" si="176"/>
        <v/>
      </c>
      <c r="CI52" s="61" t="str">
        <f t="shared" si="176"/>
        <v/>
      </c>
      <c r="CJ52" s="45" t="str">
        <f t="shared" si="176"/>
        <v/>
      </c>
      <c r="CK52" s="61" t="str">
        <f t="shared" ref="CK52:CR52" si="177">IF(CK17&gt;0,$R$4,IF(18:18&gt;0,$S$4,16:16))</f>
        <v/>
      </c>
      <c r="CL52" s="61" t="str">
        <f t="shared" si="177"/>
        <v/>
      </c>
      <c r="CM52" s="45" t="str">
        <f t="shared" si="177"/>
        <v/>
      </c>
      <c r="CN52" s="61" t="str">
        <f t="shared" si="177"/>
        <v/>
      </c>
      <c r="CO52" s="61" t="str">
        <f t="shared" si="177"/>
        <v/>
      </c>
      <c r="CP52" s="45" t="str">
        <f t="shared" si="177"/>
        <v/>
      </c>
      <c r="CQ52" s="61" t="str">
        <f t="shared" si="177"/>
        <v/>
      </c>
      <c r="CR52" s="61" t="str">
        <f t="shared" si="177"/>
        <v/>
      </c>
      <c r="CS52" s="43"/>
      <c r="CT52" s="3"/>
      <c r="CU52" s="3"/>
      <c r="CV52" s="3"/>
    </row>
    <row r="53" spans="1:100">
      <c r="A53" s="3"/>
      <c r="B53" s="3"/>
      <c r="C53" s="3"/>
      <c r="D53" s="3"/>
      <c r="E53" s="3"/>
      <c r="F53" s="3"/>
      <c r="G53" s="3"/>
      <c r="H53" s="3"/>
      <c r="I53" s="3"/>
      <c r="J53" s="3"/>
      <c r="K53" s="3"/>
      <c r="L53" s="3"/>
      <c r="M53" s="3"/>
      <c r="N53" s="3"/>
      <c r="O53" s="3"/>
      <c r="P53" s="3"/>
      <c r="Q53" s="3"/>
      <c r="R53" s="3"/>
      <c r="S53" s="3"/>
      <c r="T53" s="3"/>
      <c r="U53" s="54"/>
      <c r="V53" s="61"/>
      <c r="W53" s="70">
        <f>$N$16</f>
        <v>2</v>
      </c>
      <c r="X53" s="26" t="s">
        <v>52</v>
      </c>
      <c r="Y53" s="68" t="str">
        <f t="shared" ref="Y53:BD53" si="178">IF(Y17&gt;0,17:17,IF(18:18&gt;0,18:18,""))</f>
        <v/>
      </c>
      <c r="Z53" s="55" t="str">
        <f t="shared" si="178"/>
        <v/>
      </c>
      <c r="AA53" s="55" t="str">
        <f t="shared" si="178"/>
        <v/>
      </c>
      <c r="AB53" s="68" t="str">
        <f t="shared" si="178"/>
        <v/>
      </c>
      <c r="AC53" s="55" t="str">
        <f t="shared" si="178"/>
        <v/>
      </c>
      <c r="AD53" s="55" t="str">
        <f t="shared" si="178"/>
        <v/>
      </c>
      <c r="AE53" s="68" t="str">
        <f t="shared" si="178"/>
        <v/>
      </c>
      <c r="AF53" s="55" t="str">
        <f t="shared" si="178"/>
        <v/>
      </c>
      <c r="AG53" s="55" t="str">
        <f t="shared" si="178"/>
        <v/>
      </c>
      <c r="AH53" s="68" t="str">
        <f t="shared" si="178"/>
        <v/>
      </c>
      <c r="AI53" s="55">
        <f t="shared" si="178"/>
        <v>15</v>
      </c>
      <c r="AJ53" s="55" t="str">
        <f t="shared" si="178"/>
        <v/>
      </c>
      <c r="AK53" s="68" t="str">
        <f t="shared" si="178"/>
        <v/>
      </c>
      <c r="AL53" s="55" t="str">
        <f t="shared" si="178"/>
        <v/>
      </c>
      <c r="AM53" s="55" t="str">
        <f t="shared" si="178"/>
        <v/>
      </c>
      <c r="AN53" s="68" t="str">
        <f t="shared" si="178"/>
        <v/>
      </c>
      <c r="AO53" s="55">
        <f t="shared" si="178"/>
        <v>15</v>
      </c>
      <c r="AP53" s="55" t="str">
        <f t="shared" si="178"/>
        <v/>
      </c>
      <c r="AQ53" s="68" t="str">
        <f t="shared" si="178"/>
        <v/>
      </c>
      <c r="AR53" s="55" t="str">
        <f t="shared" si="178"/>
        <v/>
      </c>
      <c r="AS53" s="55" t="str">
        <f t="shared" si="178"/>
        <v/>
      </c>
      <c r="AT53" s="68" t="str">
        <f t="shared" si="178"/>
        <v/>
      </c>
      <c r="AU53" s="55" t="str">
        <f t="shared" si="178"/>
        <v/>
      </c>
      <c r="AV53" s="55" t="str">
        <f t="shared" si="178"/>
        <v/>
      </c>
      <c r="AW53" s="68" t="str">
        <f t="shared" si="178"/>
        <v/>
      </c>
      <c r="AX53" s="55" t="str">
        <f t="shared" si="178"/>
        <v/>
      </c>
      <c r="AY53" s="69" t="str">
        <f t="shared" si="178"/>
        <v/>
      </c>
      <c r="AZ53" s="45" t="str">
        <f t="shared" si="178"/>
        <v/>
      </c>
      <c r="BA53" s="61" t="str">
        <f t="shared" si="178"/>
        <v/>
      </c>
      <c r="BB53" s="61" t="str">
        <f t="shared" si="178"/>
        <v/>
      </c>
      <c r="BC53" s="45" t="str">
        <f t="shared" si="178"/>
        <v/>
      </c>
      <c r="BD53" s="61" t="str">
        <f t="shared" si="178"/>
        <v/>
      </c>
      <c r="BE53" s="61" t="str">
        <f t="shared" ref="BE53:CJ53" si="179">IF(BE17&gt;0,17:17,IF(18:18&gt;0,18:18,""))</f>
        <v/>
      </c>
      <c r="BF53" s="45" t="str">
        <f t="shared" si="179"/>
        <v/>
      </c>
      <c r="BG53" s="61" t="str">
        <f t="shared" si="179"/>
        <v/>
      </c>
      <c r="BH53" s="61" t="str">
        <f t="shared" si="179"/>
        <v/>
      </c>
      <c r="BI53" s="45" t="str">
        <f t="shared" si="179"/>
        <v/>
      </c>
      <c r="BJ53" s="61" t="str">
        <f t="shared" si="179"/>
        <v/>
      </c>
      <c r="BK53" s="61" t="str">
        <f t="shared" si="179"/>
        <v/>
      </c>
      <c r="BL53" s="45" t="str">
        <f t="shared" si="179"/>
        <v/>
      </c>
      <c r="BM53" s="61" t="str">
        <f t="shared" si="179"/>
        <v/>
      </c>
      <c r="BN53" s="61" t="str">
        <f t="shared" si="179"/>
        <v/>
      </c>
      <c r="BO53" s="45" t="str">
        <f t="shared" si="179"/>
        <v/>
      </c>
      <c r="BP53" s="61" t="str">
        <f t="shared" si="179"/>
        <v/>
      </c>
      <c r="BQ53" s="61" t="str">
        <f t="shared" si="179"/>
        <v/>
      </c>
      <c r="BR53" s="45" t="str">
        <f t="shared" si="179"/>
        <v/>
      </c>
      <c r="BS53" s="61" t="str">
        <f t="shared" si="179"/>
        <v/>
      </c>
      <c r="BT53" s="61" t="str">
        <f t="shared" si="179"/>
        <v/>
      </c>
      <c r="BU53" s="45" t="str">
        <f t="shared" si="179"/>
        <v/>
      </c>
      <c r="BV53" s="61" t="str">
        <f t="shared" si="179"/>
        <v/>
      </c>
      <c r="BW53" s="61" t="str">
        <f t="shared" si="179"/>
        <v/>
      </c>
      <c r="BX53" s="45" t="str">
        <f t="shared" si="179"/>
        <v/>
      </c>
      <c r="BY53" s="61" t="str">
        <f t="shared" si="179"/>
        <v/>
      </c>
      <c r="BZ53" s="61" t="str">
        <f t="shared" si="179"/>
        <v/>
      </c>
      <c r="CA53" s="45" t="str">
        <f t="shared" si="179"/>
        <v/>
      </c>
      <c r="CB53" s="61" t="str">
        <f t="shared" si="179"/>
        <v/>
      </c>
      <c r="CC53" s="61" t="str">
        <f t="shared" si="179"/>
        <v/>
      </c>
      <c r="CD53" s="45" t="str">
        <f t="shared" si="179"/>
        <v/>
      </c>
      <c r="CE53" s="61" t="str">
        <f t="shared" si="179"/>
        <v/>
      </c>
      <c r="CF53" s="61" t="str">
        <f t="shared" si="179"/>
        <v/>
      </c>
      <c r="CG53" s="45" t="str">
        <f t="shared" si="179"/>
        <v/>
      </c>
      <c r="CH53" s="61" t="str">
        <f t="shared" si="179"/>
        <v/>
      </c>
      <c r="CI53" s="61" t="str">
        <f t="shared" si="179"/>
        <v/>
      </c>
      <c r="CJ53" s="45" t="str">
        <f t="shared" si="179"/>
        <v/>
      </c>
      <c r="CK53" s="61" t="str">
        <f t="shared" ref="CK53:CR53" si="180">IF(CK17&gt;0,17:17,IF(18:18&gt;0,18:18,""))</f>
        <v/>
      </c>
      <c r="CL53" s="61" t="str">
        <f t="shared" si="180"/>
        <v/>
      </c>
      <c r="CM53" s="45" t="str">
        <f t="shared" si="180"/>
        <v/>
      </c>
      <c r="CN53" s="61" t="str">
        <f t="shared" si="180"/>
        <v/>
      </c>
      <c r="CO53" s="61" t="str">
        <f t="shared" si="180"/>
        <v/>
      </c>
      <c r="CP53" s="45" t="str">
        <f t="shared" si="180"/>
        <v/>
      </c>
      <c r="CQ53" s="61" t="str">
        <f t="shared" si="180"/>
        <v/>
      </c>
      <c r="CR53" s="61" t="str">
        <f t="shared" si="180"/>
        <v/>
      </c>
      <c r="CS53" s="43"/>
      <c r="CT53" s="3"/>
      <c r="CU53" s="3"/>
      <c r="CV53" s="3"/>
    </row>
    <row r="54" spans="1:100">
      <c r="A54" s="3"/>
      <c r="B54" s="3"/>
      <c r="C54" s="3"/>
      <c r="D54" s="3"/>
      <c r="E54" s="3"/>
      <c r="F54" s="3"/>
      <c r="G54" s="3"/>
      <c r="H54" s="3"/>
      <c r="I54" s="3"/>
      <c r="J54" s="3"/>
      <c r="K54" s="3"/>
      <c r="L54" s="3"/>
      <c r="M54" s="3"/>
      <c r="N54" s="3"/>
      <c r="O54" s="3"/>
      <c r="P54" s="3"/>
      <c r="Q54" s="3"/>
      <c r="R54" s="3"/>
      <c r="S54" s="3"/>
      <c r="T54" s="3"/>
      <c r="U54" s="71"/>
      <c r="V54" s="72"/>
      <c r="W54" s="60"/>
      <c r="X54" s="73"/>
      <c r="Y54" s="56" t="str">
        <f t="shared" ref="Y54:BD54" si="181">IF(Y20&gt;0,"着手",IF(21:21&gt;0,"完了",IF(Y32&gt;0,"図渡",IF(Y34&gt;0,"竣工",""))))</f>
        <v/>
      </c>
      <c r="Z54" s="62" t="str">
        <f t="shared" si="181"/>
        <v/>
      </c>
      <c r="AA54" s="62" t="str">
        <f t="shared" si="181"/>
        <v/>
      </c>
      <c r="AB54" s="56" t="str">
        <f t="shared" si="181"/>
        <v/>
      </c>
      <c r="AC54" s="62" t="str">
        <f t="shared" si="181"/>
        <v/>
      </c>
      <c r="AD54" s="62" t="str">
        <f t="shared" si="181"/>
        <v/>
      </c>
      <c r="AE54" s="56" t="str">
        <f t="shared" si="181"/>
        <v/>
      </c>
      <c r="AF54" s="62" t="str">
        <f t="shared" si="181"/>
        <v/>
      </c>
      <c r="AG54" s="62" t="str">
        <f t="shared" si="181"/>
        <v/>
      </c>
      <c r="AH54" s="56" t="str">
        <f t="shared" si="181"/>
        <v/>
      </c>
      <c r="AI54" s="62" t="str">
        <f t="shared" si="181"/>
        <v/>
      </c>
      <c r="AJ54" s="62" t="str">
        <f t="shared" si="181"/>
        <v/>
      </c>
      <c r="AK54" s="56" t="str">
        <f t="shared" si="181"/>
        <v/>
      </c>
      <c r="AL54" s="62" t="str">
        <f t="shared" si="181"/>
        <v/>
      </c>
      <c r="AM54" s="62" t="str">
        <f t="shared" si="181"/>
        <v/>
      </c>
      <c r="AN54" s="56" t="str">
        <f t="shared" si="181"/>
        <v/>
      </c>
      <c r="AO54" s="62" t="str">
        <f t="shared" si="181"/>
        <v>着手</v>
      </c>
      <c r="AP54" s="62" t="str">
        <f t="shared" si="181"/>
        <v>図渡</v>
      </c>
      <c r="AQ54" s="56" t="str">
        <f t="shared" si="181"/>
        <v/>
      </c>
      <c r="AR54" s="62" t="str">
        <f t="shared" si="181"/>
        <v/>
      </c>
      <c r="AS54" s="62" t="str">
        <f t="shared" si="181"/>
        <v/>
      </c>
      <c r="AT54" s="56" t="str">
        <f t="shared" si="181"/>
        <v/>
      </c>
      <c r="AU54" s="62" t="str">
        <f t="shared" si="181"/>
        <v/>
      </c>
      <c r="AV54" s="62" t="str">
        <f t="shared" si="181"/>
        <v/>
      </c>
      <c r="AW54" s="56" t="str">
        <f t="shared" si="181"/>
        <v/>
      </c>
      <c r="AX54" s="62" t="str">
        <f t="shared" si="181"/>
        <v/>
      </c>
      <c r="AY54" s="63" t="str">
        <f t="shared" si="181"/>
        <v/>
      </c>
      <c r="AZ54" s="59" t="str">
        <f t="shared" si="181"/>
        <v/>
      </c>
      <c r="BA54" s="72" t="str">
        <f t="shared" si="181"/>
        <v/>
      </c>
      <c r="BB54" s="72" t="str">
        <f t="shared" si="181"/>
        <v/>
      </c>
      <c r="BC54" s="59" t="str">
        <f t="shared" si="181"/>
        <v/>
      </c>
      <c r="BD54" s="72" t="str">
        <f t="shared" si="181"/>
        <v/>
      </c>
      <c r="BE54" s="72" t="str">
        <f t="shared" ref="BE54:CJ54" si="182">IF(BE20&gt;0,"着手",IF(21:21&gt;0,"完了",IF(BE32&gt;0,"図渡",IF(BE34&gt;0,"竣工",""))))</f>
        <v/>
      </c>
      <c r="BF54" s="59" t="str">
        <f t="shared" si="182"/>
        <v/>
      </c>
      <c r="BG54" s="72" t="str">
        <f t="shared" si="182"/>
        <v/>
      </c>
      <c r="BH54" s="72" t="str">
        <f t="shared" si="182"/>
        <v/>
      </c>
      <c r="BI54" s="59" t="str">
        <f t="shared" si="182"/>
        <v>完了</v>
      </c>
      <c r="BJ54" s="72" t="str">
        <f t="shared" si="182"/>
        <v/>
      </c>
      <c r="BK54" s="72" t="str">
        <f t="shared" si="182"/>
        <v/>
      </c>
      <c r="BL54" s="59" t="str">
        <f t="shared" si="182"/>
        <v/>
      </c>
      <c r="BM54" s="72" t="str">
        <f t="shared" si="182"/>
        <v/>
      </c>
      <c r="BN54" s="72" t="str">
        <f t="shared" si="182"/>
        <v/>
      </c>
      <c r="BO54" s="59" t="str">
        <f t="shared" si="182"/>
        <v/>
      </c>
      <c r="BP54" s="72" t="str">
        <f t="shared" si="182"/>
        <v/>
      </c>
      <c r="BQ54" s="72" t="str">
        <f t="shared" si="182"/>
        <v/>
      </c>
      <c r="BR54" s="59" t="str">
        <f t="shared" si="182"/>
        <v/>
      </c>
      <c r="BS54" s="72" t="str">
        <f t="shared" si="182"/>
        <v/>
      </c>
      <c r="BT54" s="72" t="str">
        <f t="shared" si="182"/>
        <v/>
      </c>
      <c r="BU54" s="59" t="str">
        <f t="shared" si="182"/>
        <v/>
      </c>
      <c r="BV54" s="72" t="str">
        <f t="shared" si="182"/>
        <v/>
      </c>
      <c r="BW54" s="72" t="str">
        <f t="shared" si="182"/>
        <v/>
      </c>
      <c r="BX54" s="59" t="str">
        <f t="shared" si="182"/>
        <v/>
      </c>
      <c r="BY54" s="72" t="str">
        <f t="shared" si="182"/>
        <v/>
      </c>
      <c r="BZ54" s="72" t="str">
        <f t="shared" si="182"/>
        <v/>
      </c>
      <c r="CA54" s="59" t="str">
        <f t="shared" si="182"/>
        <v/>
      </c>
      <c r="CB54" s="72" t="str">
        <f t="shared" si="182"/>
        <v/>
      </c>
      <c r="CC54" s="72" t="str">
        <f t="shared" si="182"/>
        <v/>
      </c>
      <c r="CD54" s="59" t="str">
        <f t="shared" si="182"/>
        <v/>
      </c>
      <c r="CE54" s="72" t="str">
        <f t="shared" si="182"/>
        <v/>
      </c>
      <c r="CF54" s="72" t="str">
        <f t="shared" si="182"/>
        <v/>
      </c>
      <c r="CG54" s="59" t="str">
        <f t="shared" si="182"/>
        <v/>
      </c>
      <c r="CH54" s="72" t="str">
        <f t="shared" si="182"/>
        <v/>
      </c>
      <c r="CI54" s="72" t="str">
        <f t="shared" si="182"/>
        <v/>
      </c>
      <c r="CJ54" s="59" t="str">
        <f t="shared" si="182"/>
        <v/>
      </c>
      <c r="CK54" s="72" t="str">
        <f t="shared" ref="CK54:CR54" si="183">IF(CK20&gt;0,"着手",IF(21:21&gt;0,"完了",IF(CK32&gt;0,"図渡",IF(CK34&gt;0,"竣工",""))))</f>
        <v/>
      </c>
      <c r="CL54" s="72" t="str">
        <f t="shared" si="183"/>
        <v/>
      </c>
      <c r="CM54" s="59" t="str">
        <f t="shared" si="183"/>
        <v/>
      </c>
      <c r="CN54" s="72" t="str">
        <f t="shared" si="183"/>
        <v/>
      </c>
      <c r="CO54" s="72" t="str">
        <f t="shared" si="183"/>
        <v/>
      </c>
      <c r="CP54" s="59" t="str">
        <f t="shared" si="183"/>
        <v/>
      </c>
      <c r="CQ54" s="72" t="str">
        <f t="shared" si="183"/>
        <v/>
      </c>
      <c r="CR54" s="72" t="str">
        <f t="shared" si="183"/>
        <v/>
      </c>
      <c r="CS54" s="43"/>
      <c r="CT54" s="3"/>
      <c r="CU54" s="3"/>
      <c r="CV54" s="3"/>
    </row>
    <row r="55" spans="1:100">
      <c r="A55" s="3"/>
      <c r="B55" s="3"/>
      <c r="C55" s="3"/>
      <c r="D55" s="3"/>
      <c r="E55" s="3"/>
      <c r="F55" s="3"/>
      <c r="G55" s="3"/>
      <c r="H55" s="3"/>
      <c r="I55" s="3"/>
      <c r="J55" s="3"/>
      <c r="K55" s="3"/>
      <c r="L55" s="3"/>
      <c r="M55" s="3"/>
      <c r="N55" s="3"/>
      <c r="O55" s="3"/>
      <c r="P55" s="3"/>
      <c r="Q55" s="3"/>
      <c r="R55" s="3"/>
      <c r="S55" s="3"/>
      <c r="T55" s="3"/>
      <c r="U55" s="54">
        <v>4</v>
      </c>
      <c r="V55" s="61" t="s">
        <v>55</v>
      </c>
      <c r="W55" s="3"/>
      <c r="X55" s="26"/>
      <c r="Y55" s="68" t="str">
        <f t="shared" ref="Y55:BD55" si="184">IF(Y20&gt;0,$R$4,IF(21:21&gt;0,$S$4,IF(OR(32:32&gt;0,Y34&gt;0),$T$4,19:19)))</f>
        <v/>
      </c>
      <c r="Z55" s="55" t="str">
        <f t="shared" si="184"/>
        <v/>
      </c>
      <c r="AA55" s="55" t="str">
        <f t="shared" si="184"/>
        <v/>
      </c>
      <c r="AB55" s="68" t="str">
        <f t="shared" si="184"/>
        <v/>
      </c>
      <c r="AC55" s="55" t="str">
        <f t="shared" si="184"/>
        <v/>
      </c>
      <c r="AD55" s="55" t="str">
        <f t="shared" si="184"/>
        <v/>
      </c>
      <c r="AE55" s="68" t="str">
        <f t="shared" si="184"/>
        <v/>
      </c>
      <c r="AF55" s="55" t="str">
        <f t="shared" si="184"/>
        <v/>
      </c>
      <c r="AG55" s="55" t="str">
        <f t="shared" si="184"/>
        <v/>
      </c>
      <c r="AH55" s="68" t="str">
        <f t="shared" si="184"/>
        <v/>
      </c>
      <c r="AI55" s="55" t="str">
        <f t="shared" si="184"/>
        <v/>
      </c>
      <c r="AJ55" s="55" t="str">
        <f t="shared" si="184"/>
        <v/>
      </c>
      <c r="AK55" s="68" t="str">
        <f t="shared" si="184"/>
        <v/>
      </c>
      <c r="AL55" s="55" t="str">
        <f t="shared" si="184"/>
        <v/>
      </c>
      <c r="AM55" s="55" t="str">
        <f t="shared" si="184"/>
        <v/>
      </c>
      <c r="AN55" s="68" t="str">
        <f t="shared" si="184"/>
        <v/>
      </c>
      <c r="AO55" s="55" t="str">
        <f t="shared" si="184"/>
        <v xml:space="preserve"> □*</v>
      </c>
      <c r="AP55" s="55" t="str">
        <f t="shared" si="184"/>
        <v>*□*</v>
      </c>
      <c r="AQ55" s="68" t="str">
        <f t="shared" si="184"/>
        <v>****</v>
      </c>
      <c r="AR55" s="55" t="str">
        <f t="shared" si="184"/>
        <v>****</v>
      </c>
      <c r="AS55" s="55" t="str">
        <f t="shared" si="184"/>
        <v>****</v>
      </c>
      <c r="AT55" s="68" t="str">
        <f t="shared" si="184"/>
        <v>****</v>
      </c>
      <c r="AU55" s="55" t="str">
        <f t="shared" si="184"/>
        <v>****</v>
      </c>
      <c r="AV55" s="55" t="str">
        <f t="shared" si="184"/>
        <v>****</v>
      </c>
      <c r="AW55" s="68" t="str">
        <f t="shared" si="184"/>
        <v>****</v>
      </c>
      <c r="AX55" s="55" t="str">
        <f t="shared" si="184"/>
        <v>****</v>
      </c>
      <c r="AY55" s="69" t="str">
        <f t="shared" si="184"/>
        <v>****</v>
      </c>
      <c r="AZ55" s="45" t="str">
        <f t="shared" si="184"/>
        <v>****</v>
      </c>
      <c r="BA55" s="61" t="str">
        <f t="shared" si="184"/>
        <v>****</v>
      </c>
      <c r="BB55" s="61" t="str">
        <f t="shared" si="184"/>
        <v>****</v>
      </c>
      <c r="BC55" s="45" t="str">
        <f t="shared" si="184"/>
        <v>****</v>
      </c>
      <c r="BD55" s="61" t="str">
        <f t="shared" si="184"/>
        <v>****</v>
      </c>
      <c r="BE55" s="61" t="str">
        <f t="shared" ref="BE55:CJ55" si="185">IF(BE20&gt;0,$R$4,IF(21:21&gt;0,$S$4,IF(OR(32:32&gt;0,BE34&gt;0),$T$4,19:19)))</f>
        <v>****</v>
      </c>
      <c r="BF55" s="45" t="str">
        <f t="shared" si="185"/>
        <v>****</v>
      </c>
      <c r="BG55" s="61" t="str">
        <f t="shared" si="185"/>
        <v>****</v>
      </c>
      <c r="BH55" s="61" t="str">
        <f t="shared" si="185"/>
        <v>****</v>
      </c>
      <c r="BI55" s="45" t="str">
        <f t="shared" si="185"/>
        <v>*□</v>
      </c>
      <c r="BJ55" s="61" t="str">
        <f t="shared" si="185"/>
        <v/>
      </c>
      <c r="BK55" s="61" t="str">
        <f t="shared" si="185"/>
        <v/>
      </c>
      <c r="BL55" s="45" t="str">
        <f t="shared" si="185"/>
        <v/>
      </c>
      <c r="BM55" s="61" t="str">
        <f t="shared" si="185"/>
        <v/>
      </c>
      <c r="BN55" s="61" t="str">
        <f t="shared" si="185"/>
        <v/>
      </c>
      <c r="BO55" s="45" t="str">
        <f t="shared" si="185"/>
        <v/>
      </c>
      <c r="BP55" s="61" t="str">
        <f t="shared" si="185"/>
        <v/>
      </c>
      <c r="BQ55" s="61" t="str">
        <f t="shared" si="185"/>
        <v/>
      </c>
      <c r="BR55" s="45" t="str">
        <f t="shared" si="185"/>
        <v/>
      </c>
      <c r="BS55" s="61" t="str">
        <f t="shared" si="185"/>
        <v/>
      </c>
      <c r="BT55" s="61" t="str">
        <f t="shared" si="185"/>
        <v/>
      </c>
      <c r="BU55" s="45" t="str">
        <f t="shared" si="185"/>
        <v/>
      </c>
      <c r="BV55" s="61" t="str">
        <f t="shared" si="185"/>
        <v/>
      </c>
      <c r="BW55" s="61" t="str">
        <f t="shared" si="185"/>
        <v/>
      </c>
      <c r="BX55" s="45" t="str">
        <f t="shared" si="185"/>
        <v/>
      </c>
      <c r="BY55" s="61" t="str">
        <f t="shared" si="185"/>
        <v/>
      </c>
      <c r="BZ55" s="61" t="str">
        <f t="shared" si="185"/>
        <v/>
      </c>
      <c r="CA55" s="45" t="str">
        <f t="shared" si="185"/>
        <v/>
      </c>
      <c r="CB55" s="61" t="str">
        <f t="shared" si="185"/>
        <v/>
      </c>
      <c r="CC55" s="61" t="str">
        <f t="shared" si="185"/>
        <v/>
      </c>
      <c r="CD55" s="45" t="str">
        <f t="shared" si="185"/>
        <v/>
      </c>
      <c r="CE55" s="61" t="str">
        <f t="shared" si="185"/>
        <v/>
      </c>
      <c r="CF55" s="61" t="str">
        <f t="shared" si="185"/>
        <v/>
      </c>
      <c r="CG55" s="45" t="str">
        <f t="shared" si="185"/>
        <v/>
      </c>
      <c r="CH55" s="61" t="str">
        <f t="shared" si="185"/>
        <v/>
      </c>
      <c r="CI55" s="61" t="str">
        <f t="shared" si="185"/>
        <v/>
      </c>
      <c r="CJ55" s="45" t="str">
        <f t="shared" si="185"/>
        <v/>
      </c>
      <c r="CK55" s="61" t="str">
        <f t="shared" ref="CK55:CR55" si="186">IF(CK20&gt;0,$R$4,IF(21:21&gt;0,$S$4,IF(OR(32:32&gt;0,CK34&gt;0),$T$4,19:19)))</f>
        <v/>
      </c>
      <c r="CL55" s="61" t="str">
        <f t="shared" si="186"/>
        <v/>
      </c>
      <c r="CM55" s="45" t="str">
        <f t="shared" si="186"/>
        <v/>
      </c>
      <c r="CN55" s="61" t="str">
        <f t="shared" si="186"/>
        <v/>
      </c>
      <c r="CO55" s="61" t="str">
        <f t="shared" si="186"/>
        <v/>
      </c>
      <c r="CP55" s="45" t="str">
        <f t="shared" si="186"/>
        <v/>
      </c>
      <c r="CQ55" s="61" t="str">
        <f t="shared" si="186"/>
        <v/>
      </c>
      <c r="CR55" s="61" t="str">
        <f t="shared" si="186"/>
        <v/>
      </c>
      <c r="CS55" s="43"/>
      <c r="CT55" s="3"/>
      <c r="CU55" s="3"/>
      <c r="CV55" s="3"/>
    </row>
    <row r="56" spans="1:100">
      <c r="A56" s="3"/>
      <c r="B56" s="3"/>
      <c r="C56" s="3"/>
      <c r="D56" s="3"/>
      <c r="E56" s="3"/>
      <c r="F56" s="3"/>
      <c r="G56" s="3"/>
      <c r="H56" s="3"/>
      <c r="I56" s="3"/>
      <c r="J56" s="3"/>
      <c r="K56" s="3"/>
      <c r="L56" s="3"/>
      <c r="M56" s="3"/>
      <c r="N56" s="3"/>
      <c r="O56" s="3"/>
      <c r="P56" s="3"/>
      <c r="Q56" s="3"/>
      <c r="R56" s="3"/>
      <c r="S56" s="3"/>
      <c r="T56" s="3"/>
      <c r="U56" s="43"/>
      <c r="V56" s="61"/>
      <c r="W56" s="70">
        <f>$N$19</f>
        <v>6.6666666666666679</v>
      </c>
      <c r="X56" s="26" t="s">
        <v>52</v>
      </c>
      <c r="Y56" s="68" t="str">
        <f t="shared" ref="Y56:BD56" si="187">IF(Y20&gt;0,20:20,IF(21:21&gt;0,21:21,IF(Y32&gt;0,"説明",IF(Y34&gt;0,"検査",""))))</f>
        <v/>
      </c>
      <c r="Z56" s="55" t="str">
        <f t="shared" si="187"/>
        <v/>
      </c>
      <c r="AA56" s="55" t="str">
        <f t="shared" si="187"/>
        <v/>
      </c>
      <c r="AB56" s="68" t="str">
        <f t="shared" si="187"/>
        <v/>
      </c>
      <c r="AC56" s="55" t="str">
        <f t="shared" si="187"/>
        <v/>
      </c>
      <c r="AD56" s="55" t="str">
        <f t="shared" si="187"/>
        <v/>
      </c>
      <c r="AE56" s="68" t="str">
        <f t="shared" si="187"/>
        <v/>
      </c>
      <c r="AF56" s="55" t="str">
        <f t="shared" si="187"/>
        <v/>
      </c>
      <c r="AG56" s="55" t="str">
        <f t="shared" si="187"/>
        <v/>
      </c>
      <c r="AH56" s="68" t="str">
        <f t="shared" si="187"/>
        <v/>
      </c>
      <c r="AI56" s="55" t="str">
        <f t="shared" si="187"/>
        <v/>
      </c>
      <c r="AJ56" s="55" t="str">
        <f t="shared" si="187"/>
        <v/>
      </c>
      <c r="AK56" s="68" t="str">
        <f t="shared" si="187"/>
        <v/>
      </c>
      <c r="AL56" s="55" t="str">
        <f t="shared" si="187"/>
        <v/>
      </c>
      <c r="AM56" s="55" t="str">
        <f t="shared" si="187"/>
        <v/>
      </c>
      <c r="AN56" s="68" t="str">
        <f t="shared" si="187"/>
        <v/>
      </c>
      <c r="AO56" s="55">
        <f t="shared" si="187"/>
        <v>15</v>
      </c>
      <c r="AP56" s="55" t="str">
        <f t="shared" si="187"/>
        <v>説明</v>
      </c>
      <c r="AQ56" s="68" t="str">
        <f t="shared" si="187"/>
        <v/>
      </c>
      <c r="AR56" s="55" t="str">
        <f t="shared" si="187"/>
        <v/>
      </c>
      <c r="AS56" s="55" t="str">
        <f t="shared" si="187"/>
        <v/>
      </c>
      <c r="AT56" s="68" t="str">
        <f t="shared" si="187"/>
        <v/>
      </c>
      <c r="AU56" s="55" t="str">
        <f t="shared" si="187"/>
        <v/>
      </c>
      <c r="AV56" s="55" t="str">
        <f t="shared" si="187"/>
        <v/>
      </c>
      <c r="AW56" s="68" t="str">
        <f t="shared" si="187"/>
        <v/>
      </c>
      <c r="AX56" s="55" t="str">
        <f t="shared" si="187"/>
        <v/>
      </c>
      <c r="AY56" s="69" t="str">
        <f t="shared" si="187"/>
        <v/>
      </c>
      <c r="AZ56" s="45" t="str">
        <f t="shared" si="187"/>
        <v/>
      </c>
      <c r="BA56" s="61" t="str">
        <f t="shared" si="187"/>
        <v/>
      </c>
      <c r="BB56" s="61" t="str">
        <f t="shared" si="187"/>
        <v/>
      </c>
      <c r="BC56" s="45" t="str">
        <f t="shared" si="187"/>
        <v/>
      </c>
      <c r="BD56" s="61" t="str">
        <f t="shared" si="187"/>
        <v/>
      </c>
      <c r="BE56" s="61" t="str">
        <f t="shared" ref="BE56:CJ56" si="188">IF(BE20&gt;0,20:20,IF(21:21&gt;0,21:21,IF(BE32&gt;0,"説明",IF(BE34&gt;0,"検査",""))))</f>
        <v/>
      </c>
      <c r="BF56" s="45" t="str">
        <f t="shared" si="188"/>
        <v/>
      </c>
      <c r="BG56" s="61" t="str">
        <f t="shared" si="188"/>
        <v/>
      </c>
      <c r="BH56" s="61" t="str">
        <f t="shared" si="188"/>
        <v/>
      </c>
      <c r="BI56" s="45">
        <f t="shared" si="188"/>
        <v>5</v>
      </c>
      <c r="BJ56" s="61" t="str">
        <f t="shared" si="188"/>
        <v/>
      </c>
      <c r="BK56" s="61" t="str">
        <f t="shared" si="188"/>
        <v/>
      </c>
      <c r="BL56" s="45" t="str">
        <f t="shared" si="188"/>
        <v/>
      </c>
      <c r="BM56" s="61" t="str">
        <f t="shared" si="188"/>
        <v/>
      </c>
      <c r="BN56" s="61" t="str">
        <f t="shared" si="188"/>
        <v/>
      </c>
      <c r="BO56" s="45" t="str">
        <f t="shared" si="188"/>
        <v/>
      </c>
      <c r="BP56" s="61" t="str">
        <f t="shared" si="188"/>
        <v/>
      </c>
      <c r="BQ56" s="61" t="str">
        <f t="shared" si="188"/>
        <v/>
      </c>
      <c r="BR56" s="45" t="str">
        <f t="shared" si="188"/>
        <v/>
      </c>
      <c r="BS56" s="61" t="str">
        <f t="shared" si="188"/>
        <v/>
      </c>
      <c r="BT56" s="61" t="str">
        <f t="shared" si="188"/>
        <v/>
      </c>
      <c r="BU56" s="45" t="str">
        <f t="shared" si="188"/>
        <v/>
      </c>
      <c r="BV56" s="61" t="str">
        <f t="shared" si="188"/>
        <v/>
      </c>
      <c r="BW56" s="61" t="str">
        <f t="shared" si="188"/>
        <v/>
      </c>
      <c r="BX56" s="45" t="str">
        <f t="shared" si="188"/>
        <v/>
      </c>
      <c r="BY56" s="61" t="str">
        <f t="shared" si="188"/>
        <v/>
      </c>
      <c r="BZ56" s="61" t="str">
        <f t="shared" si="188"/>
        <v/>
      </c>
      <c r="CA56" s="45" t="str">
        <f t="shared" si="188"/>
        <v/>
      </c>
      <c r="CB56" s="61" t="str">
        <f t="shared" si="188"/>
        <v/>
      </c>
      <c r="CC56" s="61" t="str">
        <f t="shared" si="188"/>
        <v/>
      </c>
      <c r="CD56" s="45" t="str">
        <f t="shared" si="188"/>
        <v/>
      </c>
      <c r="CE56" s="61" t="str">
        <f t="shared" si="188"/>
        <v/>
      </c>
      <c r="CF56" s="61" t="str">
        <f t="shared" si="188"/>
        <v/>
      </c>
      <c r="CG56" s="45" t="str">
        <f t="shared" si="188"/>
        <v/>
      </c>
      <c r="CH56" s="61" t="str">
        <f t="shared" si="188"/>
        <v/>
      </c>
      <c r="CI56" s="61" t="str">
        <f t="shared" si="188"/>
        <v/>
      </c>
      <c r="CJ56" s="45" t="str">
        <f t="shared" si="188"/>
        <v/>
      </c>
      <c r="CK56" s="61" t="str">
        <f t="shared" ref="CK56:CR56" si="189">IF(CK20&gt;0,20:20,IF(21:21&gt;0,21:21,IF(CK32&gt;0,"説明",IF(CK34&gt;0,"検査",""))))</f>
        <v/>
      </c>
      <c r="CL56" s="61" t="str">
        <f t="shared" si="189"/>
        <v/>
      </c>
      <c r="CM56" s="45" t="str">
        <f t="shared" si="189"/>
        <v/>
      </c>
      <c r="CN56" s="61" t="str">
        <f t="shared" si="189"/>
        <v/>
      </c>
      <c r="CO56" s="61" t="str">
        <f t="shared" si="189"/>
        <v/>
      </c>
      <c r="CP56" s="45" t="str">
        <f t="shared" si="189"/>
        <v/>
      </c>
      <c r="CQ56" s="61" t="str">
        <f t="shared" si="189"/>
        <v/>
      </c>
      <c r="CR56" s="61" t="str">
        <f t="shared" si="189"/>
        <v/>
      </c>
      <c r="CS56" s="43"/>
      <c r="CT56" s="3"/>
      <c r="CU56" s="3"/>
      <c r="CV56" s="3"/>
    </row>
    <row r="57" spans="1:100">
      <c r="A57" s="3"/>
      <c r="B57" s="3"/>
      <c r="C57" s="3"/>
      <c r="D57" s="3"/>
      <c r="E57" s="3"/>
      <c r="F57" s="3"/>
      <c r="G57" s="3"/>
      <c r="H57" s="3"/>
      <c r="I57" s="3"/>
      <c r="J57" s="3"/>
      <c r="K57" s="3"/>
      <c r="L57" s="3"/>
      <c r="M57" s="3"/>
      <c r="N57" s="3"/>
      <c r="O57" s="3"/>
      <c r="P57" s="3"/>
      <c r="Q57" s="3"/>
      <c r="R57" s="3"/>
      <c r="S57" s="3"/>
      <c r="T57" s="3"/>
      <c r="U57" s="74"/>
      <c r="V57" s="72"/>
      <c r="W57" s="60"/>
      <c r="X57" s="73"/>
      <c r="Y57" s="56" t="str">
        <f t="shared" ref="Y57:BD57" si="190">IF(Y23&gt;0,"着手",IF(24:24&gt;0,"完了",IF(Y30&gt;0,"確認",IF(Y31&gt;0,"確認",IF(Y33&gt;0,"標識","")))))</f>
        <v/>
      </c>
      <c r="Z57" s="62" t="str">
        <f t="shared" si="190"/>
        <v/>
      </c>
      <c r="AA57" s="62" t="str">
        <f t="shared" si="190"/>
        <v/>
      </c>
      <c r="AB57" s="56" t="str">
        <f t="shared" si="190"/>
        <v/>
      </c>
      <c r="AC57" s="62" t="str">
        <f t="shared" si="190"/>
        <v/>
      </c>
      <c r="AD57" s="62" t="str">
        <f t="shared" si="190"/>
        <v/>
      </c>
      <c r="AE57" s="56" t="str">
        <f t="shared" si="190"/>
        <v/>
      </c>
      <c r="AF57" s="62" t="str">
        <f t="shared" si="190"/>
        <v/>
      </c>
      <c r="AG57" s="62" t="str">
        <f t="shared" si="190"/>
        <v/>
      </c>
      <c r="AH57" s="56" t="str">
        <f t="shared" si="190"/>
        <v/>
      </c>
      <c r="AI57" s="62" t="str">
        <f t="shared" si="190"/>
        <v>着手</v>
      </c>
      <c r="AJ57" s="62" t="str">
        <f t="shared" si="190"/>
        <v/>
      </c>
      <c r="AK57" s="56" t="str">
        <f t="shared" si="190"/>
        <v/>
      </c>
      <c r="AL57" s="62" t="str">
        <f t="shared" si="190"/>
        <v>標識</v>
      </c>
      <c r="AM57" s="62" t="str">
        <f t="shared" si="190"/>
        <v/>
      </c>
      <c r="AN57" s="56" t="str">
        <f t="shared" si="190"/>
        <v>確認</v>
      </c>
      <c r="AO57" s="62" t="str">
        <f t="shared" si="190"/>
        <v/>
      </c>
      <c r="AP57" s="62" t="str">
        <f t="shared" si="190"/>
        <v/>
      </c>
      <c r="AQ57" s="56" t="str">
        <f t="shared" si="190"/>
        <v>確認</v>
      </c>
      <c r="AR57" s="62" t="str">
        <f t="shared" si="190"/>
        <v/>
      </c>
      <c r="AS57" s="62" t="str">
        <f t="shared" si="190"/>
        <v/>
      </c>
      <c r="AT57" s="56" t="str">
        <f t="shared" si="190"/>
        <v/>
      </c>
      <c r="AU57" s="62" t="str">
        <f t="shared" si="190"/>
        <v/>
      </c>
      <c r="AV57" s="62" t="str">
        <f t="shared" si="190"/>
        <v/>
      </c>
      <c r="AW57" s="56" t="str">
        <f t="shared" si="190"/>
        <v/>
      </c>
      <c r="AX57" s="62" t="str">
        <f t="shared" si="190"/>
        <v/>
      </c>
      <c r="AY57" s="63" t="str">
        <f t="shared" si="190"/>
        <v/>
      </c>
      <c r="AZ57" s="59" t="str">
        <f t="shared" si="190"/>
        <v/>
      </c>
      <c r="BA57" s="72" t="str">
        <f t="shared" si="190"/>
        <v/>
      </c>
      <c r="BB57" s="72" t="str">
        <f t="shared" si="190"/>
        <v/>
      </c>
      <c r="BC57" s="59" t="str">
        <f t="shared" si="190"/>
        <v/>
      </c>
      <c r="BD57" s="72" t="str">
        <f t="shared" si="190"/>
        <v/>
      </c>
      <c r="BE57" s="72" t="str">
        <f t="shared" ref="BE57:CJ57" si="191">IF(BE23&gt;0,"着手",IF(24:24&gt;0,"完了",IF(BE30&gt;0,"確認",IF(BE31&gt;0,"確認",IF(BE33&gt;0,"標識","")))))</f>
        <v/>
      </c>
      <c r="BF57" s="59" t="str">
        <f t="shared" si="191"/>
        <v/>
      </c>
      <c r="BG57" s="72" t="str">
        <f t="shared" si="191"/>
        <v/>
      </c>
      <c r="BH57" s="72" t="str">
        <f t="shared" si="191"/>
        <v/>
      </c>
      <c r="BI57" s="59" t="str">
        <f t="shared" si="191"/>
        <v>完了</v>
      </c>
      <c r="BJ57" s="72" t="str">
        <f t="shared" si="191"/>
        <v/>
      </c>
      <c r="BK57" s="72" t="str">
        <f t="shared" si="191"/>
        <v/>
      </c>
      <c r="BL57" s="59" t="str">
        <f t="shared" si="191"/>
        <v/>
      </c>
      <c r="BM57" s="72" t="str">
        <f t="shared" si="191"/>
        <v/>
      </c>
      <c r="BN57" s="72" t="str">
        <f t="shared" si="191"/>
        <v/>
      </c>
      <c r="BO57" s="59" t="str">
        <f t="shared" si="191"/>
        <v/>
      </c>
      <c r="BP57" s="72" t="str">
        <f t="shared" si="191"/>
        <v/>
      </c>
      <c r="BQ57" s="72" t="str">
        <f t="shared" si="191"/>
        <v/>
      </c>
      <c r="BR57" s="59" t="str">
        <f t="shared" si="191"/>
        <v/>
      </c>
      <c r="BS57" s="72" t="str">
        <f t="shared" si="191"/>
        <v/>
      </c>
      <c r="BT57" s="72" t="str">
        <f t="shared" si="191"/>
        <v/>
      </c>
      <c r="BU57" s="59" t="str">
        <f t="shared" si="191"/>
        <v/>
      </c>
      <c r="BV57" s="72" t="str">
        <f t="shared" si="191"/>
        <v/>
      </c>
      <c r="BW57" s="72" t="str">
        <f t="shared" si="191"/>
        <v/>
      </c>
      <c r="BX57" s="59" t="str">
        <f t="shared" si="191"/>
        <v/>
      </c>
      <c r="BY57" s="72" t="str">
        <f t="shared" si="191"/>
        <v/>
      </c>
      <c r="BZ57" s="72" t="str">
        <f t="shared" si="191"/>
        <v/>
      </c>
      <c r="CA57" s="59" t="str">
        <f t="shared" si="191"/>
        <v/>
      </c>
      <c r="CB57" s="72" t="str">
        <f t="shared" si="191"/>
        <v/>
      </c>
      <c r="CC57" s="72" t="str">
        <f t="shared" si="191"/>
        <v/>
      </c>
      <c r="CD57" s="59" t="str">
        <f t="shared" si="191"/>
        <v/>
      </c>
      <c r="CE57" s="72" t="str">
        <f t="shared" si="191"/>
        <v/>
      </c>
      <c r="CF57" s="72" t="str">
        <f t="shared" si="191"/>
        <v/>
      </c>
      <c r="CG57" s="59" t="str">
        <f t="shared" si="191"/>
        <v/>
      </c>
      <c r="CH57" s="72" t="str">
        <f t="shared" si="191"/>
        <v/>
      </c>
      <c r="CI57" s="72" t="str">
        <f t="shared" si="191"/>
        <v/>
      </c>
      <c r="CJ57" s="59" t="str">
        <f t="shared" si="191"/>
        <v/>
      </c>
      <c r="CK57" s="72" t="str">
        <f t="shared" ref="CK57:CR57" si="192">IF(CK23&gt;0,"着手",IF(24:24&gt;0,"完了",IF(CK30&gt;0,"確認",IF(CK31&gt;0,"確認",IF(CK33&gt;0,"標識","")))))</f>
        <v/>
      </c>
      <c r="CL57" s="72" t="str">
        <f t="shared" si="192"/>
        <v/>
      </c>
      <c r="CM57" s="59" t="str">
        <f t="shared" si="192"/>
        <v/>
      </c>
      <c r="CN57" s="72" t="str">
        <f t="shared" si="192"/>
        <v/>
      </c>
      <c r="CO57" s="72" t="str">
        <f t="shared" si="192"/>
        <v/>
      </c>
      <c r="CP57" s="59" t="str">
        <f t="shared" si="192"/>
        <v/>
      </c>
      <c r="CQ57" s="72" t="str">
        <f t="shared" si="192"/>
        <v/>
      </c>
      <c r="CR57" s="72" t="str">
        <f t="shared" si="192"/>
        <v/>
      </c>
      <c r="CS57" s="43"/>
      <c r="CT57" s="3"/>
      <c r="CU57" s="3"/>
      <c r="CV57" s="3"/>
    </row>
    <row r="58" spans="1:100">
      <c r="A58" s="3"/>
      <c r="B58" s="3"/>
      <c r="C58" s="3"/>
      <c r="D58" s="3"/>
      <c r="E58" s="3"/>
      <c r="F58" s="3"/>
      <c r="G58" s="3"/>
      <c r="H58" s="3"/>
      <c r="I58" s="3"/>
      <c r="J58" s="3"/>
      <c r="K58" s="3"/>
      <c r="L58" s="3"/>
      <c r="M58" s="3"/>
      <c r="N58" s="3"/>
      <c r="O58" s="3"/>
      <c r="P58" s="3"/>
      <c r="Q58" s="3"/>
      <c r="R58" s="3"/>
      <c r="S58" s="3"/>
      <c r="T58" s="3"/>
      <c r="U58" s="54">
        <v>5</v>
      </c>
      <c r="V58" s="61" t="s">
        <v>56</v>
      </c>
      <c r="W58" s="3"/>
      <c r="X58" s="26"/>
      <c r="Y58" s="68" t="str">
        <f t="shared" ref="Y58:BD58" si="193">IF(Y23&gt;0,$R$4,IF(24:24&gt;0,$S$4,IF(30:30&gt;0,$T$4,IF(OR(Y31&gt;0,Y33&gt;0),$T$4,22:22))))</f>
        <v/>
      </c>
      <c r="Z58" s="55" t="str">
        <f t="shared" si="193"/>
        <v/>
      </c>
      <c r="AA58" s="55" t="str">
        <f t="shared" si="193"/>
        <v/>
      </c>
      <c r="AB58" s="68" t="str">
        <f t="shared" si="193"/>
        <v/>
      </c>
      <c r="AC58" s="55" t="str">
        <f t="shared" si="193"/>
        <v/>
      </c>
      <c r="AD58" s="55" t="str">
        <f t="shared" si="193"/>
        <v/>
      </c>
      <c r="AE58" s="68" t="str">
        <f t="shared" si="193"/>
        <v/>
      </c>
      <c r="AF58" s="55" t="str">
        <f t="shared" si="193"/>
        <v/>
      </c>
      <c r="AG58" s="55" t="str">
        <f t="shared" si="193"/>
        <v/>
      </c>
      <c r="AH58" s="68" t="str">
        <f t="shared" si="193"/>
        <v/>
      </c>
      <c r="AI58" s="55" t="str">
        <f t="shared" si="193"/>
        <v xml:space="preserve"> □*</v>
      </c>
      <c r="AJ58" s="55" t="str">
        <f t="shared" si="193"/>
        <v>****</v>
      </c>
      <c r="AK58" s="68" t="str">
        <f t="shared" si="193"/>
        <v>****</v>
      </c>
      <c r="AL58" s="55" t="str">
        <f t="shared" si="193"/>
        <v>*□*</v>
      </c>
      <c r="AM58" s="55" t="str">
        <f t="shared" si="193"/>
        <v>****</v>
      </c>
      <c r="AN58" s="68" t="str">
        <f t="shared" si="193"/>
        <v>*□*</v>
      </c>
      <c r="AO58" s="55" t="str">
        <f t="shared" si="193"/>
        <v>****</v>
      </c>
      <c r="AP58" s="55" t="str">
        <f t="shared" si="193"/>
        <v>****</v>
      </c>
      <c r="AQ58" s="68" t="str">
        <f t="shared" si="193"/>
        <v>*□*</v>
      </c>
      <c r="AR58" s="55" t="str">
        <f t="shared" si="193"/>
        <v>****</v>
      </c>
      <c r="AS58" s="55" t="str">
        <f t="shared" si="193"/>
        <v>****</v>
      </c>
      <c r="AT58" s="68" t="str">
        <f t="shared" si="193"/>
        <v>****</v>
      </c>
      <c r="AU58" s="55" t="str">
        <f t="shared" si="193"/>
        <v>****</v>
      </c>
      <c r="AV58" s="55" t="str">
        <f t="shared" si="193"/>
        <v>****</v>
      </c>
      <c r="AW58" s="68" t="str">
        <f t="shared" si="193"/>
        <v>****</v>
      </c>
      <c r="AX58" s="55" t="str">
        <f t="shared" si="193"/>
        <v>****</v>
      </c>
      <c r="AY58" s="69" t="str">
        <f t="shared" si="193"/>
        <v>****</v>
      </c>
      <c r="AZ58" s="45" t="str">
        <f t="shared" si="193"/>
        <v>****</v>
      </c>
      <c r="BA58" s="61" t="str">
        <f t="shared" si="193"/>
        <v>****</v>
      </c>
      <c r="BB58" s="61" t="str">
        <f t="shared" si="193"/>
        <v>****</v>
      </c>
      <c r="BC58" s="45" t="str">
        <f t="shared" si="193"/>
        <v>****</v>
      </c>
      <c r="BD58" s="61" t="str">
        <f t="shared" si="193"/>
        <v>****</v>
      </c>
      <c r="BE58" s="61" t="str">
        <f t="shared" ref="BE58:CJ58" si="194">IF(BE23&gt;0,$R$4,IF(24:24&gt;0,$S$4,IF(30:30&gt;0,$T$4,IF(OR(BE31&gt;0,BE33&gt;0),$T$4,22:22))))</f>
        <v>****</v>
      </c>
      <c r="BF58" s="45" t="str">
        <f t="shared" si="194"/>
        <v>****</v>
      </c>
      <c r="BG58" s="61" t="str">
        <f t="shared" si="194"/>
        <v>****</v>
      </c>
      <c r="BH58" s="61" t="str">
        <f t="shared" si="194"/>
        <v>****</v>
      </c>
      <c r="BI58" s="45" t="str">
        <f t="shared" si="194"/>
        <v>*□</v>
      </c>
      <c r="BJ58" s="61" t="str">
        <f t="shared" si="194"/>
        <v/>
      </c>
      <c r="BK58" s="61" t="str">
        <f t="shared" si="194"/>
        <v/>
      </c>
      <c r="BL58" s="45" t="str">
        <f t="shared" si="194"/>
        <v/>
      </c>
      <c r="BM58" s="61" t="str">
        <f t="shared" si="194"/>
        <v/>
      </c>
      <c r="BN58" s="61" t="str">
        <f t="shared" si="194"/>
        <v/>
      </c>
      <c r="BO58" s="45" t="str">
        <f t="shared" si="194"/>
        <v/>
      </c>
      <c r="BP58" s="61" t="str">
        <f t="shared" si="194"/>
        <v/>
      </c>
      <c r="BQ58" s="61" t="str">
        <f t="shared" si="194"/>
        <v/>
      </c>
      <c r="BR58" s="45" t="str">
        <f t="shared" si="194"/>
        <v/>
      </c>
      <c r="BS58" s="61" t="str">
        <f t="shared" si="194"/>
        <v/>
      </c>
      <c r="BT58" s="61" t="str">
        <f t="shared" si="194"/>
        <v/>
      </c>
      <c r="BU58" s="45" t="str">
        <f t="shared" si="194"/>
        <v/>
      </c>
      <c r="BV58" s="61" t="str">
        <f t="shared" si="194"/>
        <v/>
      </c>
      <c r="BW58" s="61" t="str">
        <f t="shared" si="194"/>
        <v/>
      </c>
      <c r="BX58" s="45" t="str">
        <f t="shared" si="194"/>
        <v/>
      </c>
      <c r="BY58" s="61" t="str">
        <f t="shared" si="194"/>
        <v/>
      </c>
      <c r="BZ58" s="61" t="str">
        <f t="shared" si="194"/>
        <v/>
      </c>
      <c r="CA58" s="45" t="str">
        <f t="shared" si="194"/>
        <v/>
      </c>
      <c r="CB58" s="61" t="str">
        <f t="shared" si="194"/>
        <v/>
      </c>
      <c r="CC58" s="61" t="str">
        <f t="shared" si="194"/>
        <v/>
      </c>
      <c r="CD58" s="45" t="str">
        <f t="shared" si="194"/>
        <v/>
      </c>
      <c r="CE58" s="61" t="str">
        <f t="shared" si="194"/>
        <v/>
      </c>
      <c r="CF58" s="61" t="str">
        <f t="shared" si="194"/>
        <v/>
      </c>
      <c r="CG58" s="45" t="str">
        <f t="shared" si="194"/>
        <v/>
      </c>
      <c r="CH58" s="61" t="str">
        <f t="shared" si="194"/>
        <v/>
      </c>
      <c r="CI58" s="61" t="str">
        <f t="shared" si="194"/>
        <v/>
      </c>
      <c r="CJ58" s="45" t="str">
        <f t="shared" si="194"/>
        <v/>
      </c>
      <c r="CK58" s="61" t="str">
        <f t="shared" ref="CK58:CR58" si="195">IF(CK23&gt;0,$R$4,IF(24:24&gt;0,$S$4,IF(30:30&gt;0,$T$4,IF(OR(CK31&gt;0,CK33&gt;0),$T$4,22:22))))</f>
        <v/>
      </c>
      <c r="CL58" s="61" t="str">
        <f t="shared" si="195"/>
        <v/>
      </c>
      <c r="CM58" s="45" t="str">
        <f t="shared" si="195"/>
        <v/>
      </c>
      <c r="CN58" s="61" t="str">
        <f t="shared" si="195"/>
        <v/>
      </c>
      <c r="CO58" s="61" t="str">
        <f t="shared" si="195"/>
        <v/>
      </c>
      <c r="CP58" s="45" t="str">
        <f t="shared" si="195"/>
        <v/>
      </c>
      <c r="CQ58" s="61" t="str">
        <f t="shared" si="195"/>
        <v/>
      </c>
      <c r="CR58" s="61" t="str">
        <f t="shared" si="195"/>
        <v/>
      </c>
      <c r="CS58" s="43"/>
      <c r="CT58" s="3"/>
      <c r="CU58" s="3"/>
      <c r="CV58" s="3"/>
    </row>
    <row r="59" spans="1:100">
      <c r="A59" s="3"/>
      <c r="B59" s="3"/>
      <c r="C59" s="3"/>
      <c r="D59" s="3"/>
      <c r="E59" s="3"/>
      <c r="F59" s="3"/>
      <c r="G59" s="3"/>
      <c r="H59" s="3"/>
      <c r="I59" s="3"/>
      <c r="J59" s="3"/>
      <c r="K59" s="3"/>
      <c r="L59" s="3"/>
      <c r="M59" s="3"/>
      <c r="N59" s="3"/>
      <c r="O59" s="3"/>
      <c r="P59" s="3"/>
      <c r="Q59" s="3"/>
      <c r="R59" s="3"/>
      <c r="S59" s="3"/>
      <c r="T59" s="3"/>
      <c r="U59" s="43"/>
      <c r="V59" s="61"/>
      <c r="W59" s="70">
        <f>$N$22</f>
        <v>8.6666666666666679</v>
      </c>
      <c r="X59" s="26" t="s">
        <v>52</v>
      </c>
      <c r="Y59" s="68" t="str">
        <f t="shared" ref="Y59:BD59" si="196">IF(Y23&gt;0,23:23,IF(24:24&gt;0,24:24,IF(Y31&gt;0,"決済",IF(Y33&gt;0,"設置",IF(Y30&gt;0,"申請","")))))</f>
        <v/>
      </c>
      <c r="Z59" s="55" t="str">
        <f t="shared" si="196"/>
        <v/>
      </c>
      <c r="AA59" s="55" t="str">
        <f t="shared" si="196"/>
        <v/>
      </c>
      <c r="AB59" s="68" t="str">
        <f t="shared" si="196"/>
        <v/>
      </c>
      <c r="AC59" s="55" t="str">
        <f t="shared" si="196"/>
        <v/>
      </c>
      <c r="AD59" s="55" t="str">
        <f t="shared" si="196"/>
        <v/>
      </c>
      <c r="AE59" s="68" t="str">
        <f t="shared" si="196"/>
        <v/>
      </c>
      <c r="AF59" s="55" t="str">
        <f t="shared" si="196"/>
        <v/>
      </c>
      <c r="AG59" s="55" t="str">
        <f t="shared" si="196"/>
        <v/>
      </c>
      <c r="AH59" s="68" t="str">
        <f t="shared" si="196"/>
        <v/>
      </c>
      <c r="AI59" s="55">
        <f t="shared" si="196"/>
        <v>15</v>
      </c>
      <c r="AJ59" s="55" t="str">
        <f t="shared" si="196"/>
        <v/>
      </c>
      <c r="AK59" s="68" t="str">
        <f t="shared" si="196"/>
        <v/>
      </c>
      <c r="AL59" s="55" t="str">
        <f t="shared" si="196"/>
        <v>設置</v>
      </c>
      <c r="AM59" s="55" t="str">
        <f t="shared" si="196"/>
        <v/>
      </c>
      <c r="AN59" s="68" t="str">
        <f t="shared" si="196"/>
        <v>申請</v>
      </c>
      <c r="AO59" s="55" t="str">
        <f t="shared" si="196"/>
        <v/>
      </c>
      <c r="AP59" s="55" t="str">
        <f t="shared" si="196"/>
        <v/>
      </c>
      <c r="AQ59" s="68" t="str">
        <f t="shared" si="196"/>
        <v>決済</v>
      </c>
      <c r="AR59" s="55" t="str">
        <f t="shared" si="196"/>
        <v/>
      </c>
      <c r="AS59" s="55" t="str">
        <f t="shared" si="196"/>
        <v/>
      </c>
      <c r="AT59" s="68" t="str">
        <f t="shared" si="196"/>
        <v/>
      </c>
      <c r="AU59" s="55" t="str">
        <f t="shared" si="196"/>
        <v/>
      </c>
      <c r="AV59" s="55" t="str">
        <f t="shared" si="196"/>
        <v/>
      </c>
      <c r="AW59" s="68" t="str">
        <f t="shared" si="196"/>
        <v/>
      </c>
      <c r="AX59" s="55" t="str">
        <f t="shared" si="196"/>
        <v/>
      </c>
      <c r="AY59" s="69" t="str">
        <f t="shared" si="196"/>
        <v/>
      </c>
      <c r="AZ59" s="45" t="str">
        <f t="shared" si="196"/>
        <v/>
      </c>
      <c r="BA59" s="61" t="str">
        <f t="shared" si="196"/>
        <v/>
      </c>
      <c r="BB59" s="61" t="str">
        <f t="shared" si="196"/>
        <v/>
      </c>
      <c r="BC59" s="45" t="str">
        <f t="shared" si="196"/>
        <v/>
      </c>
      <c r="BD59" s="61" t="str">
        <f t="shared" si="196"/>
        <v/>
      </c>
      <c r="BE59" s="61" t="str">
        <f t="shared" ref="BE59:CJ59" si="197">IF(BE23&gt;0,23:23,IF(24:24&gt;0,24:24,IF(BE31&gt;0,"決済",IF(BE33&gt;0,"設置",IF(BE30&gt;0,"申請","")))))</f>
        <v/>
      </c>
      <c r="BF59" s="45" t="str">
        <f t="shared" si="197"/>
        <v/>
      </c>
      <c r="BG59" s="61" t="str">
        <f t="shared" si="197"/>
        <v/>
      </c>
      <c r="BH59" s="61" t="str">
        <f t="shared" si="197"/>
        <v/>
      </c>
      <c r="BI59" s="45">
        <f t="shared" si="197"/>
        <v>5</v>
      </c>
      <c r="BJ59" s="61" t="str">
        <f t="shared" si="197"/>
        <v/>
      </c>
      <c r="BK59" s="61" t="str">
        <f t="shared" si="197"/>
        <v/>
      </c>
      <c r="BL59" s="45" t="str">
        <f t="shared" si="197"/>
        <v/>
      </c>
      <c r="BM59" s="61" t="str">
        <f t="shared" si="197"/>
        <v/>
      </c>
      <c r="BN59" s="61" t="str">
        <f t="shared" si="197"/>
        <v/>
      </c>
      <c r="BO59" s="45" t="str">
        <f t="shared" si="197"/>
        <v/>
      </c>
      <c r="BP59" s="61" t="str">
        <f t="shared" si="197"/>
        <v/>
      </c>
      <c r="BQ59" s="61" t="str">
        <f t="shared" si="197"/>
        <v/>
      </c>
      <c r="BR59" s="45" t="str">
        <f t="shared" si="197"/>
        <v/>
      </c>
      <c r="BS59" s="61" t="str">
        <f t="shared" si="197"/>
        <v/>
      </c>
      <c r="BT59" s="61" t="str">
        <f t="shared" si="197"/>
        <v/>
      </c>
      <c r="BU59" s="45" t="str">
        <f t="shared" si="197"/>
        <v/>
      </c>
      <c r="BV59" s="61" t="str">
        <f t="shared" si="197"/>
        <v/>
      </c>
      <c r="BW59" s="61" t="str">
        <f t="shared" si="197"/>
        <v/>
      </c>
      <c r="BX59" s="45" t="str">
        <f t="shared" si="197"/>
        <v/>
      </c>
      <c r="BY59" s="61" t="str">
        <f t="shared" si="197"/>
        <v/>
      </c>
      <c r="BZ59" s="61" t="str">
        <f t="shared" si="197"/>
        <v/>
      </c>
      <c r="CA59" s="45" t="str">
        <f t="shared" si="197"/>
        <v/>
      </c>
      <c r="CB59" s="61" t="str">
        <f t="shared" si="197"/>
        <v/>
      </c>
      <c r="CC59" s="61" t="str">
        <f t="shared" si="197"/>
        <v/>
      </c>
      <c r="CD59" s="45" t="str">
        <f t="shared" si="197"/>
        <v/>
      </c>
      <c r="CE59" s="61" t="str">
        <f t="shared" si="197"/>
        <v/>
      </c>
      <c r="CF59" s="61" t="str">
        <f t="shared" si="197"/>
        <v/>
      </c>
      <c r="CG59" s="45" t="str">
        <f t="shared" si="197"/>
        <v/>
      </c>
      <c r="CH59" s="61" t="str">
        <f t="shared" si="197"/>
        <v/>
      </c>
      <c r="CI59" s="61" t="str">
        <f t="shared" si="197"/>
        <v/>
      </c>
      <c r="CJ59" s="45" t="str">
        <f t="shared" si="197"/>
        <v/>
      </c>
      <c r="CK59" s="61" t="str">
        <f t="shared" ref="CK59:CR59" si="198">IF(CK23&gt;0,23:23,IF(24:24&gt;0,24:24,IF(CK31&gt;0,"決済",IF(CK33&gt;0,"設置",IF(CK30&gt;0,"申請","")))))</f>
        <v/>
      </c>
      <c r="CL59" s="61" t="str">
        <f t="shared" si="198"/>
        <v/>
      </c>
      <c r="CM59" s="45" t="str">
        <f t="shared" si="198"/>
        <v/>
      </c>
      <c r="CN59" s="61" t="str">
        <f t="shared" si="198"/>
        <v/>
      </c>
      <c r="CO59" s="61" t="str">
        <f t="shared" si="198"/>
        <v/>
      </c>
      <c r="CP59" s="45" t="str">
        <f t="shared" si="198"/>
        <v/>
      </c>
      <c r="CQ59" s="61" t="str">
        <f t="shared" si="198"/>
        <v/>
      </c>
      <c r="CR59" s="61" t="str">
        <f t="shared" si="198"/>
        <v/>
      </c>
      <c r="CS59" s="43"/>
      <c r="CT59" s="3"/>
      <c r="CU59" s="3"/>
      <c r="CV59" s="3"/>
    </row>
    <row r="60" spans="1:100">
      <c r="A60" s="3"/>
      <c r="B60" s="3"/>
      <c r="C60" s="3"/>
      <c r="D60" s="3"/>
      <c r="E60" s="3"/>
      <c r="F60" s="3"/>
      <c r="G60" s="3"/>
      <c r="H60" s="3"/>
      <c r="I60" s="3"/>
      <c r="J60" s="3"/>
      <c r="K60" s="3"/>
      <c r="L60" s="3"/>
      <c r="M60" s="3"/>
      <c r="N60" s="3"/>
      <c r="O60" s="3"/>
      <c r="P60" s="3"/>
      <c r="Q60" s="3"/>
      <c r="R60" s="3"/>
      <c r="S60" s="3"/>
      <c r="T60" s="3"/>
      <c r="U60" s="74"/>
      <c r="V60" s="72"/>
      <c r="W60" s="60"/>
      <c r="X60" s="73"/>
      <c r="Y60" s="56" t="str">
        <f t="shared" ref="Y60:BD60" si="199">IF(Y26&gt;0,"着工",IF(27:27&gt;0,"竣工",""))</f>
        <v/>
      </c>
      <c r="Z60" s="62" t="str">
        <f t="shared" si="199"/>
        <v/>
      </c>
      <c r="AA60" s="62" t="str">
        <f t="shared" si="199"/>
        <v/>
      </c>
      <c r="AB60" s="56" t="str">
        <f t="shared" si="199"/>
        <v/>
      </c>
      <c r="AC60" s="62" t="str">
        <f t="shared" si="199"/>
        <v/>
      </c>
      <c r="AD60" s="62" t="str">
        <f t="shared" si="199"/>
        <v/>
      </c>
      <c r="AE60" s="56" t="str">
        <f t="shared" si="199"/>
        <v/>
      </c>
      <c r="AF60" s="62" t="str">
        <f t="shared" si="199"/>
        <v/>
      </c>
      <c r="AG60" s="62" t="str">
        <f t="shared" si="199"/>
        <v/>
      </c>
      <c r="AH60" s="56" t="str">
        <f t="shared" si="199"/>
        <v/>
      </c>
      <c r="AI60" s="62" t="str">
        <f t="shared" si="199"/>
        <v/>
      </c>
      <c r="AJ60" s="62" t="str">
        <f t="shared" si="199"/>
        <v/>
      </c>
      <c r="AK60" s="56" t="str">
        <f t="shared" si="199"/>
        <v/>
      </c>
      <c r="AL60" s="62" t="str">
        <f t="shared" si="199"/>
        <v/>
      </c>
      <c r="AM60" s="62" t="str">
        <f t="shared" si="199"/>
        <v/>
      </c>
      <c r="AN60" s="56" t="str">
        <f t="shared" si="199"/>
        <v/>
      </c>
      <c r="AO60" s="62" t="str">
        <f t="shared" si="199"/>
        <v/>
      </c>
      <c r="AP60" s="62" t="str">
        <f t="shared" si="199"/>
        <v/>
      </c>
      <c r="AQ60" s="56" t="str">
        <f t="shared" si="199"/>
        <v>着工</v>
      </c>
      <c r="AR60" s="62" t="str">
        <f t="shared" si="199"/>
        <v/>
      </c>
      <c r="AS60" s="62" t="str">
        <f t="shared" si="199"/>
        <v/>
      </c>
      <c r="AT60" s="56" t="str">
        <f t="shared" si="199"/>
        <v/>
      </c>
      <c r="AU60" s="62" t="str">
        <f t="shared" si="199"/>
        <v/>
      </c>
      <c r="AV60" s="62" t="str">
        <f t="shared" si="199"/>
        <v/>
      </c>
      <c r="AW60" s="56" t="str">
        <f t="shared" si="199"/>
        <v/>
      </c>
      <c r="AX60" s="62" t="str">
        <f t="shared" si="199"/>
        <v/>
      </c>
      <c r="AY60" s="63" t="str">
        <f t="shared" si="199"/>
        <v/>
      </c>
      <c r="AZ60" s="59" t="str">
        <f t="shared" si="199"/>
        <v/>
      </c>
      <c r="BA60" s="72" t="str">
        <f t="shared" si="199"/>
        <v/>
      </c>
      <c r="BB60" s="72" t="str">
        <f t="shared" si="199"/>
        <v/>
      </c>
      <c r="BC60" s="59" t="str">
        <f t="shared" si="199"/>
        <v/>
      </c>
      <c r="BD60" s="72" t="str">
        <f t="shared" si="199"/>
        <v/>
      </c>
      <c r="BE60" s="72" t="str">
        <f t="shared" ref="BE60:CJ60" si="200">IF(BE26&gt;0,"着工",IF(27:27&gt;0,"竣工",""))</f>
        <v/>
      </c>
      <c r="BF60" s="59" t="str">
        <f t="shared" si="200"/>
        <v/>
      </c>
      <c r="BG60" s="72" t="str">
        <f t="shared" si="200"/>
        <v/>
      </c>
      <c r="BH60" s="72" t="str">
        <f t="shared" si="200"/>
        <v/>
      </c>
      <c r="BI60" s="59" t="str">
        <f t="shared" si="200"/>
        <v>竣工</v>
      </c>
      <c r="BJ60" s="72" t="str">
        <f t="shared" si="200"/>
        <v/>
      </c>
      <c r="BK60" s="72" t="str">
        <f t="shared" si="200"/>
        <v/>
      </c>
      <c r="BL60" s="59" t="str">
        <f t="shared" si="200"/>
        <v/>
      </c>
      <c r="BM60" s="72" t="str">
        <f t="shared" si="200"/>
        <v/>
      </c>
      <c r="BN60" s="72" t="str">
        <f t="shared" si="200"/>
        <v/>
      </c>
      <c r="BO60" s="59" t="str">
        <f t="shared" si="200"/>
        <v/>
      </c>
      <c r="BP60" s="72" t="str">
        <f t="shared" si="200"/>
        <v/>
      </c>
      <c r="BQ60" s="72" t="str">
        <f t="shared" si="200"/>
        <v/>
      </c>
      <c r="BR60" s="59" t="str">
        <f t="shared" si="200"/>
        <v/>
      </c>
      <c r="BS60" s="72" t="str">
        <f t="shared" si="200"/>
        <v/>
      </c>
      <c r="BT60" s="72" t="str">
        <f t="shared" si="200"/>
        <v/>
      </c>
      <c r="BU60" s="59" t="str">
        <f t="shared" si="200"/>
        <v/>
      </c>
      <c r="BV60" s="72" t="str">
        <f t="shared" si="200"/>
        <v/>
      </c>
      <c r="BW60" s="72" t="str">
        <f t="shared" si="200"/>
        <v/>
      </c>
      <c r="BX60" s="59" t="str">
        <f t="shared" si="200"/>
        <v/>
      </c>
      <c r="BY60" s="72" t="str">
        <f t="shared" si="200"/>
        <v/>
      </c>
      <c r="BZ60" s="72" t="str">
        <f t="shared" si="200"/>
        <v/>
      </c>
      <c r="CA60" s="59" t="str">
        <f t="shared" si="200"/>
        <v/>
      </c>
      <c r="CB60" s="72" t="str">
        <f t="shared" si="200"/>
        <v/>
      </c>
      <c r="CC60" s="72" t="str">
        <f t="shared" si="200"/>
        <v/>
      </c>
      <c r="CD60" s="59" t="str">
        <f t="shared" si="200"/>
        <v/>
      </c>
      <c r="CE60" s="72" t="str">
        <f t="shared" si="200"/>
        <v/>
      </c>
      <c r="CF60" s="72" t="str">
        <f t="shared" si="200"/>
        <v/>
      </c>
      <c r="CG60" s="59" t="str">
        <f t="shared" si="200"/>
        <v/>
      </c>
      <c r="CH60" s="72" t="str">
        <f t="shared" si="200"/>
        <v/>
      </c>
      <c r="CI60" s="72" t="str">
        <f t="shared" si="200"/>
        <v/>
      </c>
      <c r="CJ60" s="59" t="str">
        <f t="shared" si="200"/>
        <v/>
      </c>
      <c r="CK60" s="72" t="str">
        <f t="shared" ref="CK60:CR60" si="201">IF(CK26&gt;0,"着工",IF(27:27&gt;0,"竣工",""))</f>
        <v/>
      </c>
      <c r="CL60" s="72" t="str">
        <f t="shared" si="201"/>
        <v/>
      </c>
      <c r="CM60" s="59" t="str">
        <f t="shared" si="201"/>
        <v/>
      </c>
      <c r="CN60" s="72" t="str">
        <f t="shared" si="201"/>
        <v/>
      </c>
      <c r="CO60" s="72" t="str">
        <f t="shared" si="201"/>
        <v/>
      </c>
      <c r="CP60" s="59" t="str">
        <f t="shared" si="201"/>
        <v/>
      </c>
      <c r="CQ60" s="72" t="str">
        <f t="shared" si="201"/>
        <v/>
      </c>
      <c r="CR60" s="72" t="str">
        <f t="shared" si="201"/>
        <v/>
      </c>
      <c r="CS60" s="43"/>
      <c r="CT60" s="3"/>
      <c r="CU60" s="3"/>
      <c r="CV60" s="3"/>
    </row>
    <row r="61" spans="1:100">
      <c r="A61" s="3"/>
      <c r="B61" s="3"/>
      <c r="C61" s="3"/>
      <c r="D61" s="3"/>
      <c r="E61" s="3"/>
      <c r="F61" s="3"/>
      <c r="G61" s="3"/>
      <c r="H61" s="3"/>
      <c r="I61" s="3"/>
      <c r="J61" s="3"/>
      <c r="K61" s="3"/>
      <c r="L61" s="3"/>
      <c r="M61" s="3"/>
      <c r="N61" s="3"/>
      <c r="O61" s="3"/>
      <c r="P61" s="3"/>
      <c r="Q61" s="3"/>
      <c r="R61" s="3"/>
      <c r="S61" s="3"/>
      <c r="T61" s="3"/>
      <c r="U61" s="54">
        <v>6</v>
      </c>
      <c r="V61" s="61" t="s">
        <v>57</v>
      </c>
      <c r="W61" s="3"/>
      <c r="X61" s="26"/>
      <c r="Y61" s="68" t="str">
        <f t="shared" ref="Y61:BD61" si="202">IF(Y26&gt;0,$R$4,IF(27:27&gt;0,$S$4,25:25))</f>
        <v/>
      </c>
      <c r="Z61" s="55" t="str">
        <f t="shared" si="202"/>
        <v/>
      </c>
      <c r="AA61" s="55" t="str">
        <f t="shared" si="202"/>
        <v/>
      </c>
      <c r="AB61" s="68" t="str">
        <f t="shared" si="202"/>
        <v/>
      </c>
      <c r="AC61" s="55" t="str">
        <f t="shared" si="202"/>
        <v/>
      </c>
      <c r="AD61" s="55" t="str">
        <f t="shared" si="202"/>
        <v/>
      </c>
      <c r="AE61" s="68" t="str">
        <f t="shared" si="202"/>
        <v/>
      </c>
      <c r="AF61" s="55" t="str">
        <f t="shared" si="202"/>
        <v/>
      </c>
      <c r="AG61" s="55" t="str">
        <f t="shared" si="202"/>
        <v/>
      </c>
      <c r="AH61" s="68" t="str">
        <f t="shared" si="202"/>
        <v/>
      </c>
      <c r="AI61" s="55" t="str">
        <f t="shared" si="202"/>
        <v/>
      </c>
      <c r="AJ61" s="55" t="str">
        <f t="shared" si="202"/>
        <v/>
      </c>
      <c r="AK61" s="68" t="str">
        <f t="shared" si="202"/>
        <v/>
      </c>
      <c r="AL61" s="55" t="str">
        <f t="shared" si="202"/>
        <v/>
      </c>
      <c r="AM61" s="55" t="str">
        <f t="shared" si="202"/>
        <v/>
      </c>
      <c r="AN61" s="68" t="str">
        <f t="shared" si="202"/>
        <v/>
      </c>
      <c r="AO61" s="55" t="str">
        <f t="shared" si="202"/>
        <v/>
      </c>
      <c r="AP61" s="55" t="str">
        <f t="shared" si="202"/>
        <v/>
      </c>
      <c r="AQ61" s="68" t="str">
        <f t="shared" si="202"/>
        <v xml:space="preserve"> □*</v>
      </c>
      <c r="AR61" s="55" t="str">
        <f t="shared" si="202"/>
        <v>****</v>
      </c>
      <c r="AS61" s="55" t="str">
        <f t="shared" si="202"/>
        <v>****</v>
      </c>
      <c r="AT61" s="68" t="str">
        <f t="shared" si="202"/>
        <v>****</v>
      </c>
      <c r="AU61" s="55" t="str">
        <f t="shared" si="202"/>
        <v>****</v>
      </c>
      <c r="AV61" s="55" t="str">
        <f t="shared" si="202"/>
        <v>****</v>
      </c>
      <c r="AW61" s="68" t="str">
        <f t="shared" si="202"/>
        <v>****</v>
      </c>
      <c r="AX61" s="55" t="str">
        <f t="shared" si="202"/>
        <v>****</v>
      </c>
      <c r="AY61" s="69" t="str">
        <f t="shared" si="202"/>
        <v>****</v>
      </c>
      <c r="AZ61" s="45" t="str">
        <f t="shared" si="202"/>
        <v>****</v>
      </c>
      <c r="BA61" s="61" t="str">
        <f t="shared" si="202"/>
        <v>****</v>
      </c>
      <c r="BB61" s="61" t="str">
        <f t="shared" si="202"/>
        <v>****</v>
      </c>
      <c r="BC61" s="45" t="str">
        <f t="shared" si="202"/>
        <v>****</v>
      </c>
      <c r="BD61" s="61" t="str">
        <f t="shared" si="202"/>
        <v>****</v>
      </c>
      <c r="BE61" s="61" t="str">
        <f t="shared" ref="BE61:CJ61" si="203">IF(BE26&gt;0,$R$4,IF(27:27&gt;0,$S$4,25:25))</f>
        <v>****</v>
      </c>
      <c r="BF61" s="45" t="str">
        <f t="shared" si="203"/>
        <v>****</v>
      </c>
      <c r="BG61" s="61" t="str">
        <f t="shared" si="203"/>
        <v>****</v>
      </c>
      <c r="BH61" s="61" t="str">
        <f t="shared" si="203"/>
        <v>****</v>
      </c>
      <c r="BI61" s="45" t="str">
        <f t="shared" si="203"/>
        <v>*□</v>
      </c>
      <c r="BJ61" s="61" t="str">
        <f t="shared" si="203"/>
        <v/>
      </c>
      <c r="BK61" s="61" t="str">
        <f t="shared" si="203"/>
        <v/>
      </c>
      <c r="BL61" s="45" t="str">
        <f t="shared" si="203"/>
        <v/>
      </c>
      <c r="BM61" s="61" t="str">
        <f t="shared" si="203"/>
        <v/>
      </c>
      <c r="BN61" s="61" t="str">
        <f t="shared" si="203"/>
        <v/>
      </c>
      <c r="BO61" s="45" t="str">
        <f t="shared" si="203"/>
        <v/>
      </c>
      <c r="BP61" s="61" t="str">
        <f t="shared" si="203"/>
        <v/>
      </c>
      <c r="BQ61" s="61" t="str">
        <f t="shared" si="203"/>
        <v/>
      </c>
      <c r="BR61" s="45" t="str">
        <f t="shared" si="203"/>
        <v/>
      </c>
      <c r="BS61" s="61" t="str">
        <f t="shared" si="203"/>
        <v/>
      </c>
      <c r="BT61" s="61" t="str">
        <f t="shared" si="203"/>
        <v/>
      </c>
      <c r="BU61" s="45" t="str">
        <f t="shared" si="203"/>
        <v/>
      </c>
      <c r="BV61" s="61" t="str">
        <f t="shared" si="203"/>
        <v/>
      </c>
      <c r="BW61" s="61" t="str">
        <f t="shared" si="203"/>
        <v/>
      </c>
      <c r="BX61" s="45" t="str">
        <f t="shared" si="203"/>
        <v/>
      </c>
      <c r="BY61" s="61" t="str">
        <f t="shared" si="203"/>
        <v/>
      </c>
      <c r="BZ61" s="61" t="str">
        <f t="shared" si="203"/>
        <v/>
      </c>
      <c r="CA61" s="45" t="str">
        <f t="shared" si="203"/>
        <v/>
      </c>
      <c r="CB61" s="61" t="str">
        <f t="shared" si="203"/>
        <v/>
      </c>
      <c r="CC61" s="61" t="str">
        <f t="shared" si="203"/>
        <v/>
      </c>
      <c r="CD61" s="45" t="str">
        <f t="shared" si="203"/>
        <v/>
      </c>
      <c r="CE61" s="61" t="str">
        <f t="shared" si="203"/>
        <v/>
      </c>
      <c r="CF61" s="61" t="str">
        <f t="shared" si="203"/>
        <v/>
      </c>
      <c r="CG61" s="45" t="str">
        <f t="shared" si="203"/>
        <v/>
      </c>
      <c r="CH61" s="61" t="str">
        <f t="shared" si="203"/>
        <v/>
      </c>
      <c r="CI61" s="61" t="str">
        <f t="shared" si="203"/>
        <v/>
      </c>
      <c r="CJ61" s="45" t="str">
        <f t="shared" si="203"/>
        <v/>
      </c>
      <c r="CK61" s="61" t="str">
        <f t="shared" ref="CK61:CR61" si="204">IF(CK26&gt;0,$R$4,IF(27:27&gt;0,$S$4,25:25))</f>
        <v/>
      </c>
      <c r="CL61" s="61" t="str">
        <f t="shared" si="204"/>
        <v/>
      </c>
      <c r="CM61" s="45" t="str">
        <f t="shared" si="204"/>
        <v/>
      </c>
      <c r="CN61" s="61" t="str">
        <f t="shared" si="204"/>
        <v/>
      </c>
      <c r="CO61" s="61" t="str">
        <f t="shared" si="204"/>
        <v/>
      </c>
      <c r="CP61" s="45" t="str">
        <f t="shared" si="204"/>
        <v/>
      </c>
      <c r="CQ61" s="61" t="str">
        <f t="shared" si="204"/>
        <v/>
      </c>
      <c r="CR61" s="61" t="str">
        <f t="shared" si="204"/>
        <v/>
      </c>
      <c r="CS61" s="43"/>
      <c r="CT61" s="3"/>
      <c r="CU61" s="3"/>
      <c r="CV61" s="3"/>
    </row>
    <row r="62" spans="1:100" ht="16.5" thickBot="1">
      <c r="A62" s="3"/>
      <c r="B62" s="3"/>
      <c r="C62" s="3"/>
      <c r="D62" s="3"/>
      <c r="E62" s="3"/>
      <c r="F62" s="3"/>
      <c r="G62" s="3"/>
      <c r="H62" s="3"/>
      <c r="I62" s="3"/>
      <c r="J62" s="3"/>
      <c r="K62" s="3"/>
      <c r="L62" s="3"/>
      <c r="M62" s="3"/>
      <c r="N62" s="3"/>
      <c r="O62" s="3"/>
      <c r="P62" s="3"/>
      <c r="Q62" s="3"/>
      <c r="R62" s="3"/>
      <c r="S62" s="3"/>
      <c r="T62" s="3"/>
      <c r="U62" s="75"/>
      <c r="V62" s="76"/>
      <c r="W62" s="77">
        <f>$N$25</f>
        <v>6.0000000000000018</v>
      </c>
      <c r="X62" s="78" t="s">
        <v>52</v>
      </c>
      <c r="Y62" s="79" t="str">
        <f t="shared" ref="Y62:BD62" si="205">IF(Y26&gt;0,26:26,IF(27:27&gt;0,27:27,""))</f>
        <v/>
      </c>
      <c r="Z62" s="80" t="str">
        <f t="shared" si="205"/>
        <v/>
      </c>
      <c r="AA62" s="80" t="str">
        <f t="shared" si="205"/>
        <v/>
      </c>
      <c r="AB62" s="79" t="str">
        <f t="shared" si="205"/>
        <v/>
      </c>
      <c r="AC62" s="80" t="str">
        <f t="shared" si="205"/>
        <v/>
      </c>
      <c r="AD62" s="80" t="str">
        <f t="shared" si="205"/>
        <v/>
      </c>
      <c r="AE62" s="79" t="str">
        <f t="shared" si="205"/>
        <v/>
      </c>
      <c r="AF62" s="80" t="str">
        <f t="shared" si="205"/>
        <v/>
      </c>
      <c r="AG62" s="80" t="str">
        <f t="shared" si="205"/>
        <v/>
      </c>
      <c r="AH62" s="79" t="str">
        <f t="shared" si="205"/>
        <v/>
      </c>
      <c r="AI62" s="80" t="str">
        <f t="shared" si="205"/>
        <v/>
      </c>
      <c r="AJ62" s="80" t="str">
        <f t="shared" si="205"/>
        <v/>
      </c>
      <c r="AK62" s="79" t="str">
        <f t="shared" si="205"/>
        <v/>
      </c>
      <c r="AL62" s="80" t="str">
        <f t="shared" si="205"/>
        <v/>
      </c>
      <c r="AM62" s="80" t="str">
        <f t="shared" si="205"/>
        <v/>
      </c>
      <c r="AN62" s="79" t="str">
        <f t="shared" si="205"/>
        <v/>
      </c>
      <c r="AO62" s="80" t="str">
        <f t="shared" si="205"/>
        <v/>
      </c>
      <c r="AP62" s="80" t="str">
        <f t="shared" si="205"/>
        <v/>
      </c>
      <c r="AQ62" s="79">
        <f t="shared" si="205"/>
        <v>5</v>
      </c>
      <c r="AR62" s="80" t="str">
        <f t="shared" si="205"/>
        <v/>
      </c>
      <c r="AS62" s="80" t="str">
        <f t="shared" si="205"/>
        <v/>
      </c>
      <c r="AT62" s="79" t="str">
        <f t="shared" si="205"/>
        <v/>
      </c>
      <c r="AU62" s="80" t="str">
        <f t="shared" si="205"/>
        <v/>
      </c>
      <c r="AV62" s="80" t="str">
        <f t="shared" si="205"/>
        <v/>
      </c>
      <c r="AW62" s="79" t="str">
        <f t="shared" si="205"/>
        <v/>
      </c>
      <c r="AX62" s="80" t="str">
        <f t="shared" si="205"/>
        <v/>
      </c>
      <c r="AY62" s="81" t="str">
        <f t="shared" si="205"/>
        <v/>
      </c>
      <c r="AZ62" s="45" t="str">
        <f t="shared" si="205"/>
        <v/>
      </c>
      <c r="BA62" s="61" t="str">
        <f t="shared" si="205"/>
        <v/>
      </c>
      <c r="BB62" s="61" t="str">
        <f t="shared" si="205"/>
        <v/>
      </c>
      <c r="BC62" s="45" t="str">
        <f t="shared" si="205"/>
        <v/>
      </c>
      <c r="BD62" s="61" t="str">
        <f t="shared" si="205"/>
        <v/>
      </c>
      <c r="BE62" s="61" t="str">
        <f t="shared" ref="BE62:CJ62" si="206">IF(BE26&gt;0,26:26,IF(27:27&gt;0,27:27,""))</f>
        <v/>
      </c>
      <c r="BF62" s="45" t="str">
        <f t="shared" si="206"/>
        <v/>
      </c>
      <c r="BG62" s="61" t="str">
        <f t="shared" si="206"/>
        <v/>
      </c>
      <c r="BH62" s="61" t="str">
        <f t="shared" si="206"/>
        <v/>
      </c>
      <c r="BI62" s="45">
        <f t="shared" si="206"/>
        <v>5</v>
      </c>
      <c r="BJ62" s="61" t="str">
        <f t="shared" si="206"/>
        <v/>
      </c>
      <c r="BK62" s="61" t="str">
        <f t="shared" si="206"/>
        <v/>
      </c>
      <c r="BL62" s="45" t="str">
        <f t="shared" si="206"/>
        <v/>
      </c>
      <c r="BM62" s="61" t="str">
        <f t="shared" si="206"/>
        <v/>
      </c>
      <c r="BN62" s="61" t="str">
        <f t="shared" si="206"/>
        <v/>
      </c>
      <c r="BO62" s="45" t="str">
        <f t="shared" si="206"/>
        <v/>
      </c>
      <c r="BP62" s="61" t="str">
        <f t="shared" si="206"/>
        <v/>
      </c>
      <c r="BQ62" s="61" t="str">
        <f t="shared" si="206"/>
        <v/>
      </c>
      <c r="BR62" s="45" t="str">
        <f t="shared" si="206"/>
        <v/>
      </c>
      <c r="BS62" s="61" t="str">
        <f t="shared" si="206"/>
        <v/>
      </c>
      <c r="BT62" s="61" t="str">
        <f t="shared" si="206"/>
        <v/>
      </c>
      <c r="BU62" s="45" t="str">
        <f t="shared" si="206"/>
        <v/>
      </c>
      <c r="BV62" s="61" t="str">
        <f t="shared" si="206"/>
        <v/>
      </c>
      <c r="BW62" s="61" t="str">
        <f t="shared" si="206"/>
        <v/>
      </c>
      <c r="BX62" s="45" t="str">
        <f t="shared" si="206"/>
        <v/>
      </c>
      <c r="BY62" s="61" t="str">
        <f t="shared" si="206"/>
        <v/>
      </c>
      <c r="BZ62" s="61" t="str">
        <f t="shared" si="206"/>
        <v/>
      </c>
      <c r="CA62" s="45" t="str">
        <f t="shared" si="206"/>
        <v/>
      </c>
      <c r="CB62" s="61" t="str">
        <f t="shared" si="206"/>
        <v/>
      </c>
      <c r="CC62" s="61" t="str">
        <f t="shared" si="206"/>
        <v/>
      </c>
      <c r="CD62" s="45" t="str">
        <f t="shared" si="206"/>
        <v/>
      </c>
      <c r="CE62" s="61" t="str">
        <f t="shared" si="206"/>
        <v/>
      </c>
      <c r="CF62" s="61" t="str">
        <f t="shared" si="206"/>
        <v/>
      </c>
      <c r="CG62" s="45" t="str">
        <f t="shared" si="206"/>
        <v/>
      </c>
      <c r="CH62" s="61" t="str">
        <f t="shared" si="206"/>
        <v/>
      </c>
      <c r="CI62" s="61" t="str">
        <f t="shared" si="206"/>
        <v/>
      </c>
      <c r="CJ62" s="45" t="str">
        <f t="shared" si="206"/>
        <v/>
      </c>
      <c r="CK62" s="61" t="str">
        <f t="shared" ref="CK62:CR62" si="207">IF(CK26&gt;0,26:26,IF(27:27&gt;0,27:27,""))</f>
        <v/>
      </c>
      <c r="CL62" s="61" t="str">
        <f t="shared" si="207"/>
        <v/>
      </c>
      <c r="CM62" s="45" t="str">
        <f t="shared" si="207"/>
        <v/>
      </c>
      <c r="CN62" s="61" t="str">
        <f t="shared" si="207"/>
        <v/>
      </c>
      <c r="CO62" s="61" t="str">
        <f t="shared" si="207"/>
        <v/>
      </c>
      <c r="CP62" s="45" t="str">
        <f t="shared" si="207"/>
        <v/>
      </c>
      <c r="CQ62" s="61" t="str">
        <f t="shared" si="207"/>
        <v/>
      </c>
      <c r="CR62" s="61" t="str">
        <f t="shared" si="207"/>
        <v/>
      </c>
      <c r="CS62" s="43"/>
      <c r="CT62" s="3"/>
      <c r="CU62" s="3"/>
      <c r="CV62" s="3"/>
    </row>
    <row r="63" spans="1:100">
      <c r="A63" s="3"/>
      <c r="B63" s="3"/>
      <c r="C63" s="3"/>
      <c r="D63" s="3"/>
      <c r="E63" s="3"/>
      <c r="F63" s="3"/>
      <c r="G63" s="3"/>
      <c r="H63" s="3"/>
      <c r="I63" s="3"/>
      <c r="J63" s="3"/>
      <c r="K63" s="3"/>
      <c r="L63" s="3"/>
      <c r="M63" s="3"/>
      <c r="N63" s="3"/>
      <c r="O63" s="3"/>
      <c r="P63" s="3"/>
      <c r="Q63" s="3"/>
      <c r="R63" s="3"/>
      <c r="S63" s="3"/>
      <c r="T63" s="3"/>
      <c r="U63" s="37"/>
      <c r="V63" s="40"/>
      <c r="W63" s="37"/>
      <c r="X63" s="37"/>
      <c r="Y63" s="40" t="s">
        <v>58</v>
      </c>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
      <c r="CT63" s="3"/>
      <c r="CU63" s="3"/>
      <c r="CV63" s="3"/>
    </row>
    <row r="64" spans="1:100" hidden="1">
      <c r="A64" s="3"/>
      <c r="B64" s="3"/>
      <c r="C64" s="3"/>
      <c r="D64" s="3"/>
      <c r="E64" s="3"/>
      <c r="F64" s="3"/>
      <c r="G64" s="3"/>
      <c r="H64" s="3"/>
      <c r="I64" s="3"/>
      <c r="J64" s="3"/>
      <c r="K64" s="3"/>
      <c r="L64" s="3"/>
      <c r="M64" s="3"/>
      <c r="N64" s="3"/>
      <c r="O64" s="3"/>
      <c r="P64" s="3"/>
      <c r="Q64" s="3"/>
      <c r="R64" s="3"/>
      <c r="S64" s="3"/>
      <c r="T64" s="3"/>
      <c r="U64" s="3"/>
      <c r="V64" s="4"/>
      <c r="W64" s="3"/>
      <c r="X64" s="3"/>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row>
    <row r="65" spans="1:100" hidden="1">
      <c r="A65" s="3"/>
      <c r="B65" s="3"/>
      <c r="C65" s="3"/>
      <c r="D65" s="3"/>
      <c r="E65" s="3"/>
      <c r="F65" s="3"/>
      <c r="G65" s="3"/>
      <c r="H65" s="3"/>
      <c r="I65" s="3"/>
      <c r="J65" s="3"/>
      <c r="K65" s="3"/>
      <c r="L65" s="3"/>
      <c r="M65" s="3"/>
      <c r="N65" s="3"/>
      <c r="O65" s="3"/>
      <c r="P65" s="3"/>
      <c r="Q65" s="3"/>
      <c r="R65" s="3"/>
      <c r="S65" s="3"/>
      <c r="T65" s="3"/>
      <c r="U65" s="3"/>
      <c r="V65" s="3"/>
      <c r="W65" s="3"/>
      <c r="X65" s="3"/>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row>
    <row r="66" spans="1:100" hidden="1">
      <c r="A66" s="3"/>
      <c r="B66" s="3"/>
      <c r="C66" s="3"/>
      <c r="D66" s="3"/>
      <c r="E66" s="3"/>
      <c r="F66" s="3"/>
      <c r="G66" s="3"/>
      <c r="H66" s="3"/>
      <c r="I66" s="3"/>
      <c r="J66" s="3"/>
      <c r="K66" s="3"/>
      <c r="L66" s="3"/>
      <c r="M66" s="3"/>
      <c r="N66" s="3"/>
      <c r="O66" s="3"/>
      <c r="P66" s="3"/>
      <c r="Q66" s="3"/>
      <c r="R66" s="3"/>
      <c r="S66" s="3"/>
      <c r="T66" s="3"/>
      <c r="U66" s="3"/>
      <c r="V66" s="3"/>
      <c r="W66" s="3"/>
      <c r="X66" s="3"/>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row>
    <row r="67" spans="1:100" ht="16.5" thickBot="1">
      <c r="A67" s="3"/>
      <c r="B67" s="3"/>
      <c r="C67" s="3"/>
      <c r="D67" s="3"/>
      <c r="E67" s="3"/>
      <c r="F67" s="3"/>
      <c r="G67" s="3"/>
      <c r="H67" s="3"/>
      <c r="I67" s="3"/>
      <c r="J67" s="3"/>
      <c r="K67" s="3"/>
      <c r="L67" s="3"/>
      <c r="M67" s="3"/>
      <c r="N67" s="3"/>
      <c r="O67" s="3"/>
      <c r="P67" s="3"/>
      <c r="Q67" s="3"/>
      <c r="R67" s="3"/>
      <c r="S67" s="3"/>
      <c r="T67" s="3"/>
      <c r="U67" s="3"/>
      <c r="V67" s="3"/>
      <c r="W67" s="3"/>
      <c r="X67" s="3"/>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row>
    <row r="68" spans="1:100" hidden="1">
      <c r="A68" s="3"/>
      <c r="B68" s="3"/>
      <c r="C68" s="3"/>
      <c r="D68" s="3"/>
      <c r="E68" s="3"/>
      <c r="F68" s="3"/>
      <c r="G68" s="3"/>
      <c r="H68" s="3"/>
      <c r="I68" s="3"/>
      <c r="J68" s="3"/>
      <c r="K68" s="3"/>
      <c r="L68" s="3"/>
      <c r="M68" s="3"/>
      <c r="N68" s="3"/>
      <c r="O68" s="3"/>
      <c r="P68" s="3"/>
      <c r="Q68" s="3"/>
      <c r="R68" s="3"/>
      <c r="S68" s="3"/>
      <c r="T68" s="3"/>
      <c r="U68" s="36"/>
      <c r="V68" s="37"/>
      <c r="W68" s="37"/>
      <c r="X68" s="37"/>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1"/>
      <c r="AZ68" s="4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row>
    <row r="69" spans="1:100" hidden="1">
      <c r="A69" s="3"/>
      <c r="B69" s="3"/>
      <c r="C69" s="3"/>
      <c r="D69" s="3"/>
      <c r="E69" s="3"/>
      <c r="F69" s="3"/>
      <c r="G69" s="3"/>
      <c r="H69" s="3"/>
      <c r="I69" s="3"/>
      <c r="J69" s="3"/>
      <c r="K69" s="3"/>
      <c r="L69" s="3"/>
      <c r="M69" s="3"/>
      <c r="N69" s="3"/>
      <c r="O69" s="3"/>
      <c r="P69" s="3"/>
      <c r="Q69" s="3"/>
      <c r="R69" s="3"/>
      <c r="S69" s="3"/>
      <c r="T69" s="3"/>
      <c r="U69" s="43" t="s">
        <v>44</v>
      </c>
      <c r="V69" s="3"/>
      <c r="W69" s="3"/>
      <c r="X69" s="3"/>
      <c r="Y69" s="4" t="s">
        <v>59</v>
      </c>
      <c r="Z69" s="4"/>
      <c r="AA69" s="4"/>
      <c r="AB69" s="4"/>
      <c r="AC69" s="4"/>
      <c r="AD69" s="4"/>
      <c r="AE69" s="4"/>
      <c r="AF69" s="4"/>
      <c r="AG69" s="4"/>
      <c r="AH69" s="4"/>
      <c r="AI69" s="4"/>
      <c r="AJ69" s="4"/>
      <c r="AK69" s="4"/>
      <c r="AL69" s="4"/>
      <c r="AM69" s="4"/>
      <c r="AN69" s="4"/>
      <c r="AO69" s="4"/>
      <c r="AP69" s="4"/>
      <c r="AQ69" s="4"/>
      <c r="AR69" s="4"/>
      <c r="AS69" s="4"/>
      <c r="AT69" s="4"/>
      <c r="AU69" s="4"/>
      <c r="AV69" s="82"/>
      <c r="AW69" s="4"/>
      <c r="AX69" s="4"/>
      <c r="AY69" s="46"/>
      <c r="AZ69" s="4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row>
    <row r="70" spans="1:100" hidden="1">
      <c r="A70" s="3"/>
      <c r="B70" s="3"/>
      <c r="C70" s="3"/>
      <c r="D70" s="3"/>
      <c r="E70" s="3"/>
      <c r="F70" s="3"/>
      <c r="G70" s="3"/>
      <c r="H70" s="3"/>
      <c r="I70" s="3"/>
      <c r="J70" s="3"/>
      <c r="K70" s="3"/>
      <c r="L70" s="3"/>
      <c r="M70" s="3"/>
      <c r="N70" s="3"/>
      <c r="O70" s="3"/>
      <c r="P70" s="3"/>
      <c r="Q70" s="3"/>
      <c r="R70" s="3"/>
      <c r="S70" s="3"/>
      <c r="T70" s="3"/>
      <c r="U70" s="43"/>
      <c r="V70" s="3"/>
      <c r="W70" s="3"/>
      <c r="X70" s="3"/>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6"/>
      <c r="AZ70" s="4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row>
    <row r="71" spans="1:100">
      <c r="A71" s="3"/>
      <c r="B71" s="3"/>
      <c r="C71" s="3"/>
      <c r="D71" s="3"/>
      <c r="E71" s="3"/>
      <c r="F71" s="3"/>
      <c r="G71" s="3"/>
      <c r="H71" s="3"/>
      <c r="I71" s="3"/>
      <c r="J71" s="3"/>
      <c r="K71" s="3"/>
      <c r="L71" s="3"/>
      <c r="M71" s="3"/>
      <c r="N71" s="3"/>
      <c r="O71" s="3"/>
      <c r="P71" s="3"/>
      <c r="Q71" s="3"/>
      <c r="R71" s="3"/>
      <c r="S71" s="3"/>
      <c r="T71" s="3"/>
      <c r="U71" s="36"/>
      <c r="V71" s="83"/>
      <c r="W71" s="37"/>
      <c r="X71" s="84" t="s">
        <v>21</v>
      </c>
      <c r="Y71" s="84">
        <f t="shared" ref="Y71:Y91" si="208">AZ42</f>
        <v>25</v>
      </c>
      <c r="Z71" s="40"/>
      <c r="AA71" s="40"/>
      <c r="AB71" s="40" t="str">
        <f t="shared" ref="AB71:AB91" si="209">BC42</f>
        <v/>
      </c>
      <c r="AC71" s="40"/>
      <c r="AD71" s="40"/>
      <c r="AE71" s="40" t="str">
        <f t="shared" ref="AE71:AE91" si="210">BF42</f>
        <v/>
      </c>
      <c r="AF71" s="40"/>
      <c r="AG71" s="40"/>
      <c r="AH71" s="40" t="str">
        <f t="shared" ref="AH71:AH91" si="211">BI42</f>
        <v/>
      </c>
      <c r="AI71" s="40"/>
      <c r="AJ71" s="40"/>
      <c r="AK71" s="40">
        <f t="shared" ref="AK71:AK91" si="212">BL42</f>
        <v>25</v>
      </c>
      <c r="AL71" s="40"/>
      <c r="AM71" s="40"/>
      <c r="AN71" s="40" t="str">
        <f t="shared" ref="AN71:AN91" si="213">BO42</f>
        <v/>
      </c>
      <c r="AO71" s="40"/>
      <c r="AP71" s="40"/>
      <c r="AQ71" s="40" t="str">
        <f t="shared" ref="AQ71:AQ91" si="214">BR42</f>
        <v/>
      </c>
      <c r="AR71" s="40"/>
      <c r="AS71" s="40"/>
      <c r="AT71" s="40" t="str">
        <f t="shared" ref="AT71:AT91" si="215">BU42</f>
        <v/>
      </c>
      <c r="AU71" s="40"/>
      <c r="AV71" s="40"/>
      <c r="AW71" s="40" t="str">
        <f t="shared" ref="AW71:AW91" si="216">BX42</f>
        <v/>
      </c>
      <c r="AX71" s="40"/>
      <c r="AY71" s="41"/>
      <c r="AZ71" s="4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row>
    <row r="72" spans="1:100">
      <c r="A72" s="3"/>
      <c r="B72" s="3"/>
      <c r="C72" s="3"/>
      <c r="D72" s="3"/>
      <c r="E72" s="3"/>
      <c r="F72" s="3"/>
      <c r="G72" s="3"/>
      <c r="H72" s="3"/>
      <c r="I72" s="3"/>
      <c r="J72" s="3"/>
      <c r="K72" s="3"/>
      <c r="L72" s="3"/>
      <c r="M72" s="3"/>
      <c r="N72" s="3"/>
      <c r="O72" s="3"/>
      <c r="P72" s="3"/>
      <c r="Q72" s="3"/>
      <c r="R72" s="3"/>
      <c r="S72" s="3"/>
      <c r="T72" s="3"/>
      <c r="U72" s="54" t="s">
        <v>46</v>
      </c>
      <c r="V72" s="55" t="s">
        <v>47</v>
      </c>
      <c r="W72" s="3"/>
      <c r="X72" s="56" t="s">
        <v>22</v>
      </c>
      <c r="Y72" s="56" t="str">
        <f t="shared" si="208"/>
        <v/>
      </c>
      <c r="Z72" s="57">
        <f t="shared" ref="Z72:Z91" si="217">BA43</f>
        <v>3</v>
      </c>
      <c r="AA72" s="57" t="str">
        <f t="shared" ref="AA72:AA91" si="218">BB43</f>
        <v/>
      </c>
      <c r="AB72" s="56" t="str">
        <f t="shared" si="209"/>
        <v/>
      </c>
      <c r="AC72" s="57">
        <f t="shared" ref="AC72:AC91" si="219">BD43</f>
        <v>4</v>
      </c>
      <c r="AD72" s="57" t="str">
        <f t="shared" ref="AD72:AD91" si="220">BE43</f>
        <v/>
      </c>
      <c r="AE72" s="56" t="str">
        <f t="shared" si="210"/>
        <v/>
      </c>
      <c r="AF72" s="57">
        <f t="shared" ref="AF72:AF91" si="221">BG43</f>
        <v>5</v>
      </c>
      <c r="AG72" s="57" t="str">
        <f t="shared" ref="AG72:AG91" si="222">BH43</f>
        <v/>
      </c>
      <c r="AH72" s="56" t="str">
        <f t="shared" si="211"/>
        <v/>
      </c>
      <c r="AI72" s="57">
        <f t="shared" ref="AI72:AI91" si="223">BJ43</f>
        <v>6</v>
      </c>
      <c r="AJ72" s="57" t="str">
        <f t="shared" ref="AJ72:AJ91" si="224">BK43</f>
        <v/>
      </c>
      <c r="AK72" s="56" t="str">
        <f t="shared" si="212"/>
        <v/>
      </c>
      <c r="AL72" s="57">
        <f t="shared" ref="AL72:AL91" si="225">BM43</f>
        <v>7</v>
      </c>
      <c r="AM72" s="57" t="str">
        <f t="shared" ref="AM72:AM91" si="226">BN43</f>
        <v/>
      </c>
      <c r="AN72" s="56" t="str">
        <f t="shared" si="213"/>
        <v/>
      </c>
      <c r="AO72" s="57">
        <f t="shared" ref="AO72:AO91" si="227">BP43</f>
        <v>8</v>
      </c>
      <c r="AP72" s="57" t="str">
        <f t="shared" ref="AP72:AP91" si="228">BQ43</f>
        <v/>
      </c>
      <c r="AQ72" s="56" t="str">
        <f t="shared" si="214"/>
        <v/>
      </c>
      <c r="AR72" s="57">
        <f t="shared" ref="AR72:AR91" si="229">BS43</f>
        <v>9</v>
      </c>
      <c r="AS72" s="57" t="str">
        <f t="shared" ref="AS72:AS91" si="230">BT43</f>
        <v/>
      </c>
      <c r="AT72" s="56" t="str">
        <f t="shared" si="215"/>
        <v/>
      </c>
      <c r="AU72" s="57">
        <f t="shared" ref="AU72:AU91" si="231">BV43</f>
        <v>10</v>
      </c>
      <c r="AV72" s="57" t="str">
        <f t="shared" ref="AV72:AV91" si="232">BW43</f>
        <v/>
      </c>
      <c r="AW72" s="56" t="str">
        <f t="shared" si="216"/>
        <v/>
      </c>
      <c r="AX72" s="57">
        <f t="shared" ref="AX72:AX91" si="233">BY43</f>
        <v>11</v>
      </c>
      <c r="AY72" s="58" t="str">
        <f t="shared" ref="AY72:AY91" si="234">BZ43</f>
        <v/>
      </c>
      <c r="AZ72" s="4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row>
    <row r="73" spans="1:100">
      <c r="A73" s="3"/>
      <c r="B73" s="3"/>
      <c r="C73" s="3"/>
      <c r="D73" s="3"/>
      <c r="E73" s="3"/>
      <c r="F73" s="3"/>
      <c r="G73" s="3"/>
      <c r="H73" s="3"/>
      <c r="I73" s="3"/>
      <c r="J73" s="3"/>
      <c r="K73" s="3"/>
      <c r="L73" s="3"/>
      <c r="M73" s="3"/>
      <c r="N73" s="3"/>
      <c r="O73" s="3"/>
      <c r="P73" s="3"/>
      <c r="Q73" s="3"/>
      <c r="R73" s="3"/>
      <c r="S73" s="3"/>
      <c r="T73" s="3"/>
      <c r="U73" s="54"/>
      <c r="V73" s="61"/>
      <c r="W73" s="3"/>
      <c r="X73" s="56" t="s">
        <v>24</v>
      </c>
      <c r="Y73" s="56" t="str">
        <f t="shared" si="208"/>
        <v>上</v>
      </c>
      <c r="Z73" s="62" t="str">
        <f t="shared" si="217"/>
        <v>中</v>
      </c>
      <c r="AA73" s="62" t="str">
        <f t="shared" si="218"/>
        <v>下</v>
      </c>
      <c r="AB73" s="56" t="str">
        <f t="shared" si="209"/>
        <v>上</v>
      </c>
      <c r="AC73" s="62" t="str">
        <f t="shared" si="219"/>
        <v>中</v>
      </c>
      <c r="AD73" s="62" t="str">
        <f t="shared" si="220"/>
        <v>下</v>
      </c>
      <c r="AE73" s="56" t="str">
        <f t="shared" si="210"/>
        <v>上</v>
      </c>
      <c r="AF73" s="62" t="str">
        <f t="shared" si="221"/>
        <v>中</v>
      </c>
      <c r="AG73" s="62" t="str">
        <f t="shared" si="222"/>
        <v>下</v>
      </c>
      <c r="AH73" s="56" t="str">
        <f t="shared" si="211"/>
        <v>上</v>
      </c>
      <c r="AI73" s="62" t="str">
        <f t="shared" si="223"/>
        <v>中</v>
      </c>
      <c r="AJ73" s="62" t="str">
        <f t="shared" si="224"/>
        <v>下</v>
      </c>
      <c r="AK73" s="56" t="str">
        <f t="shared" si="212"/>
        <v>上</v>
      </c>
      <c r="AL73" s="62" t="str">
        <f t="shared" si="225"/>
        <v>中</v>
      </c>
      <c r="AM73" s="62" t="str">
        <f t="shared" si="226"/>
        <v>下</v>
      </c>
      <c r="AN73" s="56" t="str">
        <f t="shared" si="213"/>
        <v>上</v>
      </c>
      <c r="AO73" s="62" t="str">
        <f t="shared" si="227"/>
        <v>中</v>
      </c>
      <c r="AP73" s="62" t="str">
        <f t="shared" si="228"/>
        <v>下</v>
      </c>
      <c r="AQ73" s="56" t="str">
        <f t="shared" si="214"/>
        <v>上</v>
      </c>
      <c r="AR73" s="62" t="str">
        <f t="shared" si="229"/>
        <v>中</v>
      </c>
      <c r="AS73" s="62" t="str">
        <f t="shared" si="230"/>
        <v>下</v>
      </c>
      <c r="AT73" s="56" t="str">
        <f t="shared" si="215"/>
        <v>上</v>
      </c>
      <c r="AU73" s="62" t="str">
        <f t="shared" si="231"/>
        <v>中</v>
      </c>
      <c r="AV73" s="62" t="str">
        <f t="shared" si="232"/>
        <v>下</v>
      </c>
      <c r="AW73" s="56" t="str">
        <f t="shared" si="216"/>
        <v>上</v>
      </c>
      <c r="AX73" s="62" t="str">
        <f t="shared" si="233"/>
        <v>中</v>
      </c>
      <c r="AY73" s="63" t="str">
        <f t="shared" si="234"/>
        <v>下</v>
      </c>
      <c r="AZ73" s="4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row>
    <row r="74" spans="1:100">
      <c r="A74" s="3"/>
      <c r="B74" s="3"/>
      <c r="C74" s="3"/>
      <c r="D74" s="3"/>
      <c r="E74" s="3"/>
      <c r="F74" s="3"/>
      <c r="G74" s="3"/>
      <c r="H74" s="3"/>
      <c r="I74" s="3"/>
      <c r="J74" s="3"/>
      <c r="K74" s="3"/>
      <c r="L74" s="3"/>
      <c r="M74" s="3"/>
      <c r="N74" s="3"/>
      <c r="O74" s="3"/>
      <c r="P74" s="3"/>
      <c r="Q74" s="3"/>
      <c r="R74" s="3"/>
      <c r="S74" s="3"/>
      <c r="T74" s="3"/>
      <c r="U74" s="64"/>
      <c r="V74" s="48"/>
      <c r="W74" s="49"/>
      <c r="X74" s="65"/>
      <c r="Y74" s="50" t="str">
        <f t="shared" si="208"/>
        <v/>
      </c>
      <c r="Z74" s="66" t="str">
        <f t="shared" si="217"/>
        <v/>
      </c>
      <c r="AA74" s="66" t="str">
        <f t="shared" si="218"/>
        <v/>
      </c>
      <c r="AB74" s="50" t="str">
        <f t="shared" si="209"/>
        <v/>
      </c>
      <c r="AC74" s="66" t="str">
        <f t="shared" si="219"/>
        <v/>
      </c>
      <c r="AD74" s="66" t="str">
        <f t="shared" si="220"/>
        <v/>
      </c>
      <c r="AE74" s="50" t="str">
        <f t="shared" si="210"/>
        <v/>
      </c>
      <c r="AF74" s="66" t="str">
        <f t="shared" si="221"/>
        <v/>
      </c>
      <c r="AG74" s="66" t="str">
        <f t="shared" si="222"/>
        <v/>
      </c>
      <c r="AH74" s="50" t="str">
        <f t="shared" si="211"/>
        <v/>
      </c>
      <c r="AI74" s="66" t="str">
        <f t="shared" si="223"/>
        <v/>
      </c>
      <c r="AJ74" s="66" t="str">
        <f t="shared" si="224"/>
        <v/>
      </c>
      <c r="AK74" s="50" t="str">
        <f t="shared" si="212"/>
        <v/>
      </c>
      <c r="AL74" s="66" t="str">
        <f t="shared" si="225"/>
        <v/>
      </c>
      <c r="AM74" s="66" t="str">
        <f t="shared" si="226"/>
        <v/>
      </c>
      <c r="AN74" s="50" t="str">
        <f t="shared" si="213"/>
        <v/>
      </c>
      <c r="AO74" s="66" t="str">
        <f t="shared" si="227"/>
        <v/>
      </c>
      <c r="AP74" s="66" t="str">
        <f t="shared" si="228"/>
        <v/>
      </c>
      <c r="AQ74" s="50" t="str">
        <f t="shared" si="214"/>
        <v/>
      </c>
      <c r="AR74" s="66" t="str">
        <f t="shared" si="229"/>
        <v/>
      </c>
      <c r="AS74" s="66" t="str">
        <f t="shared" si="230"/>
        <v/>
      </c>
      <c r="AT74" s="50" t="str">
        <f t="shared" si="215"/>
        <v/>
      </c>
      <c r="AU74" s="66" t="str">
        <f t="shared" si="231"/>
        <v/>
      </c>
      <c r="AV74" s="66" t="str">
        <f t="shared" si="232"/>
        <v/>
      </c>
      <c r="AW74" s="50" t="str">
        <f t="shared" si="216"/>
        <v/>
      </c>
      <c r="AX74" s="66" t="str">
        <f t="shared" si="233"/>
        <v/>
      </c>
      <c r="AY74" s="67" t="str">
        <f t="shared" si="234"/>
        <v/>
      </c>
      <c r="AZ74" s="4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row>
    <row r="75" spans="1:100">
      <c r="A75" s="3"/>
      <c r="B75" s="3"/>
      <c r="C75" s="3"/>
      <c r="D75" s="3"/>
      <c r="E75" s="3"/>
      <c r="F75" s="3"/>
      <c r="G75" s="3"/>
      <c r="H75" s="3"/>
      <c r="I75" s="3"/>
      <c r="J75" s="3"/>
      <c r="K75" s="3"/>
      <c r="L75" s="3"/>
      <c r="M75" s="3"/>
      <c r="N75" s="3"/>
      <c r="O75" s="3"/>
      <c r="P75" s="3"/>
      <c r="Q75" s="3"/>
      <c r="R75" s="3"/>
      <c r="S75" s="3"/>
      <c r="T75" s="3"/>
      <c r="U75" s="54">
        <v>1</v>
      </c>
      <c r="V75" s="61" t="str">
        <f>V46</f>
        <v xml:space="preserve"> 調査企画･準備業務等</v>
      </c>
      <c r="W75" s="3"/>
      <c r="X75" s="3"/>
      <c r="Y75" s="68" t="str">
        <f t="shared" si="208"/>
        <v/>
      </c>
      <c r="Z75" s="55" t="str">
        <f t="shared" si="217"/>
        <v/>
      </c>
      <c r="AA75" s="55" t="str">
        <f t="shared" si="218"/>
        <v/>
      </c>
      <c r="AB75" s="68" t="str">
        <f t="shared" si="209"/>
        <v/>
      </c>
      <c r="AC75" s="55" t="str">
        <f t="shared" si="219"/>
        <v/>
      </c>
      <c r="AD75" s="55" t="str">
        <f t="shared" si="220"/>
        <v/>
      </c>
      <c r="AE75" s="68" t="str">
        <f t="shared" si="210"/>
        <v/>
      </c>
      <c r="AF75" s="55" t="str">
        <f t="shared" si="221"/>
        <v/>
      </c>
      <c r="AG75" s="55" t="str">
        <f t="shared" si="222"/>
        <v/>
      </c>
      <c r="AH75" s="68" t="str">
        <f t="shared" si="211"/>
        <v/>
      </c>
      <c r="AI75" s="55" t="str">
        <f t="shared" si="223"/>
        <v/>
      </c>
      <c r="AJ75" s="55" t="str">
        <f t="shared" si="224"/>
        <v/>
      </c>
      <c r="AK75" s="68" t="str">
        <f t="shared" si="212"/>
        <v/>
      </c>
      <c r="AL75" s="55" t="str">
        <f t="shared" si="225"/>
        <v/>
      </c>
      <c r="AM75" s="55" t="str">
        <f t="shared" si="226"/>
        <v/>
      </c>
      <c r="AN75" s="68" t="str">
        <f t="shared" si="213"/>
        <v/>
      </c>
      <c r="AO75" s="55" t="str">
        <f t="shared" si="227"/>
        <v/>
      </c>
      <c r="AP75" s="55" t="str">
        <f t="shared" si="228"/>
        <v/>
      </c>
      <c r="AQ75" s="68" t="str">
        <f t="shared" si="214"/>
        <v/>
      </c>
      <c r="AR75" s="55" t="str">
        <f t="shared" si="229"/>
        <v/>
      </c>
      <c r="AS75" s="55" t="str">
        <f t="shared" si="230"/>
        <v/>
      </c>
      <c r="AT75" s="68" t="str">
        <f t="shared" si="215"/>
        <v/>
      </c>
      <c r="AU75" s="55" t="str">
        <f t="shared" si="231"/>
        <v/>
      </c>
      <c r="AV75" s="55" t="str">
        <f t="shared" si="232"/>
        <v/>
      </c>
      <c r="AW75" s="68" t="str">
        <f t="shared" si="216"/>
        <v/>
      </c>
      <c r="AX75" s="55" t="str">
        <f t="shared" si="233"/>
        <v/>
      </c>
      <c r="AY75" s="69" t="str">
        <f t="shared" si="234"/>
        <v/>
      </c>
      <c r="AZ75" s="4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row>
    <row r="76" spans="1:100">
      <c r="A76" s="3"/>
      <c r="B76" s="3"/>
      <c r="C76" s="3"/>
      <c r="D76" s="3"/>
      <c r="E76" s="3"/>
      <c r="F76" s="3"/>
      <c r="G76" s="3"/>
      <c r="H76" s="3"/>
      <c r="I76" s="3"/>
      <c r="J76" s="3"/>
      <c r="K76" s="3"/>
      <c r="L76" s="3"/>
      <c r="M76" s="3"/>
      <c r="N76" s="3"/>
      <c r="O76" s="3"/>
      <c r="P76" s="3"/>
      <c r="Q76" s="3"/>
      <c r="R76" s="3"/>
      <c r="S76" s="3"/>
      <c r="T76" s="3"/>
      <c r="U76" s="54"/>
      <c r="V76" s="61"/>
      <c r="W76" s="70">
        <f>W47</f>
        <v>0.5</v>
      </c>
      <c r="X76" s="3" t="str">
        <f>X47</f>
        <v>ヶ月</v>
      </c>
      <c r="Y76" s="68" t="str">
        <f t="shared" si="208"/>
        <v/>
      </c>
      <c r="Z76" s="55" t="str">
        <f t="shared" si="217"/>
        <v/>
      </c>
      <c r="AA76" s="55" t="str">
        <f t="shared" si="218"/>
        <v/>
      </c>
      <c r="AB76" s="68" t="str">
        <f t="shared" si="209"/>
        <v/>
      </c>
      <c r="AC76" s="55" t="str">
        <f t="shared" si="219"/>
        <v/>
      </c>
      <c r="AD76" s="55" t="str">
        <f t="shared" si="220"/>
        <v/>
      </c>
      <c r="AE76" s="68" t="str">
        <f t="shared" si="210"/>
        <v/>
      </c>
      <c r="AF76" s="55" t="str">
        <f t="shared" si="221"/>
        <v/>
      </c>
      <c r="AG76" s="55" t="str">
        <f t="shared" si="222"/>
        <v/>
      </c>
      <c r="AH76" s="68" t="str">
        <f t="shared" si="211"/>
        <v/>
      </c>
      <c r="AI76" s="55" t="str">
        <f t="shared" si="223"/>
        <v/>
      </c>
      <c r="AJ76" s="55" t="str">
        <f t="shared" si="224"/>
        <v/>
      </c>
      <c r="AK76" s="68" t="str">
        <f t="shared" si="212"/>
        <v/>
      </c>
      <c r="AL76" s="55" t="str">
        <f t="shared" si="225"/>
        <v/>
      </c>
      <c r="AM76" s="55" t="str">
        <f t="shared" si="226"/>
        <v/>
      </c>
      <c r="AN76" s="68" t="str">
        <f t="shared" si="213"/>
        <v/>
      </c>
      <c r="AO76" s="55" t="str">
        <f t="shared" si="227"/>
        <v/>
      </c>
      <c r="AP76" s="55" t="str">
        <f t="shared" si="228"/>
        <v/>
      </c>
      <c r="AQ76" s="68" t="str">
        <f t="shared" si="214"/>
        <v/>
      </c>
      <c r="AR76" s="55" t="str">
        <f t="shared" si="229"/>
        <v/>
      </c>
      <c r="AS76" s="55" t="str">
        <f t="shared" si="230"/>
        <v/>
      </c>
      <c r="AT76" s="68" t="str">
        <f t="shared" si="215"/>
        <v/>
      </c>
      <c r="AU76" s="55" t="str">
        <f t="shared" si="231"/>
        <v/>
      </c>
      <c r="AV76" s="55" t="str">
        <f t="shared" si="232"/>
        <v/>
      </c>
      <c r="AW76" s="68" t="str">
        <f t="shared" si="216"/>
        <v/>
      </c>
      <c r="AX76" s="55" t="str">
        <f t="shared" si="233"/>
        <v/>
      </c>
      <c r="AY76" s="69" t="str">
        <f t="shared" si="234"/>
        <v/>
      </c>
      <c r="AZ76" s="4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row>
    <row r="77" spans="1:100">
      <c r="A77" s="3"/>
      <c r="B77" s="3"/>
      <c r="C77" s="3"/>
      <c r="D77" s="3"/>
      <c r="E77" s="3"/>
      <c r="F77" s="3"/>
      <c r="G77" s="3"/>
      <c r="H77" s="3"/>
      <c r="I77" s="3"/>
      <c r="J77" s="3"/>
      <c r="K77" s="3"/>
      <c r="L77" s="3"/>
      <c r="M77" s="3"/>
      <c r="N77" s="3"/>
      <c r="O77" s="3"/>
      <c r="P77" s="3"/>
      <c r="Q77" s="3"/>
      <c r="R77" s="3"/>
      <c r="S77" s="3"/>
      <c r="T77" s="3"/>
      <c r="U77" s="71"/>
      <c r="V77" s="72"/>
      <c r="W77" s="60"/>
      <c r="X77" s="60"/>
      <c r="Y77" s="56" t="str">
        <f t="shared" si="208"/>
        <v/>
      </c>
      <c r="Z77" s="62" t="str">
        <f t="shared" si="217"/>
        <v/>
      </c>
      <c r="AA77" s="62" t="str">
        <f t="shared" si="218"/>
        <v/>
      </c>
      <c r="AB77" s="56" t="str">
        <f t="shared" si="209"/>
        <v/>
      </c>
      <c r="AC77" s="62" t="str">
        <f t="shared" si="219"/>
        <v/>
      </c>
      <c r="AD77" s="62" t="str">
        <f t="shared" si="220"/>
        <v/>
      </c>
      <c r="AE77" s="56" t="str">
        <f t="shared" si="210"/>
        <v/>
      </c>
      <c r="AF77" s="62" t="str">
        <f t="shared" si="221"/>
        <v/>
      </c>
      <c r="AG77" s="62" t="str">
        <f t="shared" si="222"/>
        <v/>
      </c>
      <c r="AH77" s="56" t="str">
        <f t="shared" si="211"/>
        <v/>
      </c>
      <c r="AI77" s="62" t="str">
        <f t="shared" si="223"/>
        <v/>
      </c>
      <c r="AJ77" s="62" t="str">
        <f t="shared" si="224"/>
        <v/>
      </c>
      <c r="AK77" s="56" t="str">
        <f t="shared" si="212"/>
        <v/>
      </c>
      <c r="AL77" s="62" t="str">
        <f t="shared" si="225"/>
        <v/>
      </c>
      <c r="AM77" s="62" t="str">
        <f t="shared" si="226"/>
        <v/>
      </c>
      <c r="AN77" s="56" t="str">
        <f t="shared" si="213"/>
        <v/>
      </c>
      <c r="AO77" s="62" t="str">
        <f t="shared" si="227"/>
        <v/>
      </c>
      <c r="AP77" s="62" t="str">
        <f t="shared" si="228"/>
        <v/>
      </c>
      <c r="AQ77" s="56" t="str">
        <f t="shared" si="214"/>
        <v/>
      </c>
      <c r="AR77" s="62" t="str">
        <f t="shared" si="229"/>
        <v/>
      </c>
      <c r="AS77" s="62" t="str">
        <f t="shared" si="230"/>
        <v/>
      </c>
      <c r="AT77" s="56" t="str">
        <f t="shared" si="215"/>
        <v/>
      </c>
      <c r="AU77" s="62" t="str">
        <f t="shared" si="231"/>
        <v/>
      </c>
      <c r="AV77" s="62" t="str">
        <f t="shared" si="232"/>
        <v/>
      </c>
      <c r="AW77" s="56" t="str">
        <f t="shared" si="216"/>
        <v/>
      </c>
      <c r="AX77" s="62" t="str">
        <f t="shared" si="233"/>
        <v/>
      </c>
      <c r="AY77" s="63" t="str">
        <f t="shared" si="234"/>
        <v/>
      </c>
      <c r="AZ77" s="4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row>
    <row r="78" spans="1:100">
      <c r="A78" s="3"/>
      <c r="B78" s="3"/>
      <c r="C78" s="3"/>
      <c r="D78" s="3"/>
      <c r="E78" s="3"/>
      <c r="F78" s="3"/>
      <c r="G78" s="3"/>
      <c r="H78" s="3"/>
      <c r="I78" s="3"/>
      <c r="J78" s="3"/>
      <c r="K78" s="3"/>
      <c r="L78" s="3"/>
      <c r="M78" s="3"/>
      <c r="N78" s="3"/>
      <c r="O78" s="3"/>
      <c r="P78" s="3"/>
      <c r="Q78" s="3"/>
      <c r="R78" s="3"/>
      <c r="S78" s="3"/>
      <c r="T78" s="3"/>
      <c r="U78" s="54">
        <v>2</v>
      </c>
      <c r="V78" s="61" t="str">
        <f>V49</f>
        <v xml:space="preserve"> 基本計画･基本設計</v>
      </c>
      <c r="W78" s="3"/>
      <c r="X78" s="3"/>
      <c r="Y78" s="68" t="str">
        <f t="shared" si="208"/>
        <v/>
      </c>
      <c r="Z78" s="55" t="str">
        <f t="shared" si="217"/>
        <v/>
      </c>
      <c r="AA78" s="55" t="str">
        <f t="shared" si="218"/>
        <v/>
      </c>
      <c r="AB78" s="68" t="str">
        <f t="shared" si="209"/>
        <v/>
      </c>
      <c r="AC78" s="55" t="str">
        <f t="shared" si="219"/>
        <v/>
      </c>
      <c r="AD78" s="55" t="str">
        <f t="shared" si="220"/>
        <v/>
      </c>
      <c r="AE78" s="68" t="str">
        <f t="shared" si="210"/>
        <v/>
      </c>
      <c r="AF78" s="55" t="str">
        <f t="shared" si="221"/>
        <v/>
      </c>
      <c r="AG78" s="55" t="str">
        <f t="shared" si="222"/>
        <v/>
      </c>
      <c r="AH78" s="68" t="str">
        <f t="shared" si="211"/>
        <v/>
      </c>
      <c r="AI78" s="55" t="str">
        <f t="shared" si="223"/>
        <v/>
      </c>
      <c r="AJ78" s="55" t="str">
        <f t="shared" si="224"/>
        <v/>
      </c>
      <c r="AK78" s="68" t="str">
        <f t="shared" si="212"/>
        <v/>
      </c>
      <c r="AL78" s="55" t="str">
        <f t="shared" si="225"/>
        <v/>
      </c>
      <c r="AM78" s="55" t="str">
        <f t="shared" si="226"/>
        <v/>
      </c>
      <c r="AN78" s="68" t="str">
        <f t="shared" si="213"/>
        <v/>
      </c>
      <c r="AO78" s="55" t="str">
        <f t="shared" si="227"/>
        <v/>
      </c>
      <c r="AP78" s="55" t="str">
        <f t="shared" si="228"/>
        <v/>
      </c>
      <c r="AQ78" s="68" t="str">
        <f t="shared" si="214"/>
        <v/>
      </c>
      <c r="AR78" s="55" t="str">
        <f t="shared" si="229"/>
        <v/>
      </c>
      <c r="AS78" s="55" t="str">
        <f t="shared" si="230"/>
        <v/>
      </c>
      <c r="AT78" s="68" t="str">
        <f t="shared" si="215"/>
        <v/>
      </c>
      <c r="AU78" s="55" t="str">
        <f t="shared" si="231"/>
        <v/>
      </c>
      <c r="AV78" s="55" t="str">
        <f t="shared" si="232"/>
        <v/>
      </c>
      <c r="AW78" s="68" t="str">
        <f t="shared" si="216"/>
        <v/>
      </c>
      <c r="AX78" s="55" t="str">
        <f t="shared" si="233"/>
        <v/>
      </c>
      <c r="AY78" s="69" t="str">
        <f t="shared" si="234"/>
        <v/>
      </c>
      <c r="AZ78" s="4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row>
    <row r="79" spans="1:100">
      <c r="A79" s="3"/>
      <c r="B79" s="3"/>
      <c r="C79" s="3"/>
      <c r="D79" s="3"/>
      <c r="E79" s="3"/>
      <c r="F79" s="3"/>
      <c r="G79" s="3"/>
      <c r="H79" s="3"/>
      <c r="I79" s="3"/>
      <c r="J79" s="3"/>
      <c r="K79" s="3"/>
      <c r="L79" s="3"/>
      <c r="M79" s="3"/>
      <c r="N79" s="3"/>
      <c r="O79" s="3"/>
      <c r="P79" s="3"/>
      <c r="Q79" s="3"/>
      <c r="R79" s="3"/>
      <c r="S79" s="3"/>
      <c r="T79" s="3"/>
      <c r="U79" s="54"/>
      <c r="V79" s="61"/>
      <c r="W79" s="70">
        <f>W50</f>
        <v>1.666666666666667</v>
      </c>
      <c r="X79" s="3" t="str">
        <f>X50</f>
        <v>ヶ月</v>
      </c>
      <c r="Y79" s="68" t="str">
        <f t="shared" si="208"/>
        <v/>
      </c>
      <c r="Z79" s="55" t="str">
        <f t="shared" si="217"/>
        <v/>
      </c>
      <c r="AA79" s="55" t="str">
        <f t="shared" si="218"/>
        <v/>
      </c>
      <c r="AB79" s="68" t="str">
        <f t="shared" si="209"/>
        <v/>
      </c>
      <c r="AC79" s="55" t="str">
        <f t="shared" si="219"/>
        <v/>
      </c>
      <c r="AD79" s="55" t="str">
        <f t="shared" si="220"/>
        <v/>
      </c>
      <c r="AE79" s="68" t="str">
        <f t="shared" si="210"/>
        <v/>
      </c>
      <c r="AF79" s="55" t="str">
        <f t="shared" si="221"/>
        <v/>
      </c>
      <c r="AG79" s="55" t="str">
        <f t="shared" si="222"/>
        <v/>
      </c>
      <c r="AH79" s="68" t="str">
        <f t="shared" si="211"/>
        <v/>
      </c>
      <c r="AI79" s="55" t="str">
        <f t="shared" si="223"/>
        <v/>
      </c>
      <c r="AJ79" s="55" t="str">
        <f t="shared" si="224"/>
        <v/>
      </c>
      <c r="AK79" s="68" t="str">
        <f t="shared" si="212"/>
        <v/>
      </c>
      <c r="AL79" s="55" t="str">
        <f t="shared" si="225"/>
        <v/>
      </c>
      <c r="AM79" s="55" t="str">
        <f t="shared" si="226"/>
        <v/>
      </c>
      <c r="AN79" s="68" t="str">
        <f t="shared" si="213"/>
        <v/>
      </c>
      <c r="AO79" s="55" t="str">
        <f t="shared" si="227"/>
        <v/>
      </c>
      <c r="AP79" s="55" t="str">
        <f t="shared" si="228"/>
        <v/>
      </c>
      <c r="AQ79" s="68" t="str">
        <f t="shared" si="214"/>
        <v/>
      </c>
      <c r="AR79" s="55" t="str">
        <f t="shared" si="229"/>
        <v/>
      </c>
      <c r="AS79" s="55" t="str">
        <f t="shared" si="230"/>
        <v/>
      </c>
      <c r="AT79" s="68" t="str">
        <f t="shared" si="215"/>
        <v/>
      </c>
      <c r="AU79" s="55" t="str">
        <f t="shared" si="231"/>
        <v/>
      </c>
      <c r="AV79" s="55" t="str">
        <f t="shared" si="232"/>
        <v/>
      </c>
      <c r="AW79" s="68" t="str">
        <f t="shared" si="216"/>
        <v/>
      </c>
      <c r="AX79" s="55" t="str">
        <f t="shared" si="233"/>
        <v/>
      </c>
      <c r="AY79" s="69" t="str">
        <f t="shared" si="234"/>
        <v/>
      </c>
      <c r="AZ79" s="4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row>
    <row r="80" spans="1:100">
      <c r="A80" s="3"/>
      <c r="B80" s="3"/>
      <c r="C80" s="3"/>
      <c r="D80" s="3"/>
      <c r="E80" s="3"/>
      <c r="F80" s="3"/>
      <c r="G80" s="3"/>
      <c r="H80" s="3"/>
      <c r="I80" s="3"/>
      <c r="J80" s="3"/>
      <c r="K80" s="3"/>
      <c r="L80" s="3"/>
      <c r="M80" s="3"/>
      <c r="N80" s="3"/>
      <c r="O80" s="3"/>
      <c r="P80" s="3"/>
      <c r="Q80" s="3"/>
      <c r="R80" s="3"/>
      <c r="S80" s="3"/>
      <c r="T80" s="3"/>
      <c r="U80" s="71"/>
      <c r="V80" s="72"/>
      <c r="W80" s="60"/>
      <c r="X80" s="60"/>
      <c r="Y80" s="56" t="str">
        <f t="shared" si="208"/>
        <v/>
      </c>
      <c r="Z80" s="62" t="str">
        <f t="shared" si="217"/>
        <v/>
      </c>
      <c r="AA80" s="62" t="str">
        <f t="shared" si="218"/>
        <v/>
      </c>
      <c r="AB80" s="56" t="str">
        <f t="shared" si="209"/>
        <v/>
      </c>
      <c r="AC80" s="62" t="str">
        <f t="shared" si="219"/>
        <v/>
      </c>
      <c r="AD80" s="62" t="str">
        <f t="shared" si="220"/>
        <v/>
      </c>
      <c r="AE80" s="56" t="str">
        <f t="shared" si="210"/>
        <v/>
      </c>
      <c r="AF80" s="62" t="str">
        <f t="shared" si="221"/>
        <v/>
      </c>
      <c r="AG80" s="62" t="str">
        <f t="shared" si="222"/>
        <v/>
      </c>
      <c r="AH80" s="56" t="str">
        <f t="shared" si="211"/>
        <v/>
      </c>
      <c r="AI80" s="62" t="str">
        <f t="shared" si="223"/>
        <v/>
      </c>
      <c r="AJ80" s="62" t="str">
        <f t="shared" si="224"/>
        <v/>
      </c>
      <c r="AK80" s="56" t="str">
        <f t="shared" si="212"/>
        <v/>
      </c>
      <c r="AL80" s="62" t="str">
        <f t="shared" si="225"/>
        <v/>
      </c>
      <c r="AM80" s="62" t="str">
        <f t="shared" si="226"/>
        <v/>
      </c>
      <c r="AN80" s="56" t="str">
        <f t="shared" si="213"/>
        <v/>
      </c>
      <c r="AO80" s="62" t="str">
        <f t="shared" si="227"/>
        <v/>
      </c>
      <c r="AP80" s="62" t="str">
        <f t="shared" si="228"/>
        <v/>
      </c>
      <c r="AQ80" s="56" t="str">
        <f t="shared" si="214"/>
        <v/>
      </c>
      <c r="AR80" s="62" t="str">
        <f t="shared" si="229"/>
        <v/>
      </c>
      <c r="AS80" s="62" t="str">
        <f t="shared" si="230"/>
        <v/>
      </c>
      <c r="AT80" s="56" t="str">
        <f t="shared" si="215"/>
        <v/>
      </c>
      <c r="AU80" s="62" t="str">
        <f t="shared" si="231"/>
        <v/>
      </c>
      <c r="AV80" s="62" t="str">
        <f t="shared" si="232"/>
        <v/>
      </c>
      <c r="AW80" s="56" t="str">
        <f t="shared" si="216"/>
        <v/>
      </c>
      <c r="AX80" s="62" t="str">
        <f t="shared" si="233"/>
        <v/>
      </c>
      <c r="AY80" s="63" t="str">
        <f t="shared" si="234"/>
        <v/>
      </c>
      <c r="AZ80" s="4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row>
    <row r="81" spans="1:100">
      <c r="A81" s="3"/>
      <c r="B81" s="3"/>
      <c r="C81" s="3"/>
      <c r="D81" s="3"/>
      <c r="E81" s="3"/>
      <c r="F81" s="3"/>
      <c r="G81" s="3"/>
      <c r="H81" s="3"/>
      <c r="I81" s="3"/>
      <c r="J81" s="3"/>
      <c r="K81" s="3"/>
      <c r="L81" s="3"/>
      <c r="M81" s="3"/>
      <c r="N81" s="3"/>
      <c r="O81" s="3"/>
      <c r="P81" s="3"/>
      <c r="Q81" s="3"/>
      <c r="R81" s="3"/>
      <c r="S81" s="3"/>
      <c r="T81" s="3"/>
      <c r="U81" s="54">
        <v>3</v>
      </c>
      <c r="V81" s="61" t="str">
        <f>V52</f>
        <v xml:space="preserve"> 実  施   設  計</v>
      </c>
      <c r="W81" s="3"/>
      <c r="X81" s="3"/>
      <c r="Y81" s="68" t="str">
        <f t="shared" si="208"/>
        <v/>
      </c>
      <c r="Z81" s="55" t="str">
        <f t="shared" si="217"/>
        <v/>
      </c>
      <c r="AA81" s="55" t="str">
        <f t="shared" si="218"/>
        <v/>
      </c>
      <c r="AB81" s="68" t="str">
        <f t="shared" si="209"/>
        <v/>
      </c>
      <c r="AC81" s="55" t="str">
        <f t="shared" si="219"/>
        <v/>
      </c>
      <c r="AD81" s="55" t="str">
        <f t="shared" si="220"/>
        <v/>
      </c>
      <c r="AE81" s="68" t="str">
        <f t="shared" si="210"/>
        <v/>
      </c>
      <c r="AF81" s="55" t="str">
        <f t="shared" si="221"/>
        <v/>
      </c>
      <c r="AG81" s="55" t="str">
        <f t="shared" si="222"/>
        <v/>
      </c>
      <c r="AH81" s="68" t="str">
        <f t="shared" si="211"/>
        <v/>
      </c>
      <c r="AI81" s="55" t="str">
        <f t="shared" si="223"/>
        <v/>
      </c>
      <c r="AJ81" s="55" t="str">
        <f t="shared" si="224"/>
        <v/>
      </c>
      <c r="AK81" s="68" t="str">
        <f t="shared" si="212"/>
        <v/>
      </c>
      <c r="AL81" s="55" t="str">
        <f t="shared" si="225"/>
        <v/>
      </c>
      <c r="AM81" s="55" t="str">
        <f t="shared" si="226"/>
        <v/>
      </c>
      <c r="AN81" s="68" t="str">
        <f t="shared" si="213"/>
        <v/>
      </c>
      <c r="AO81" s="55" t="str">
        <f t="shared" si="227"/>
        <v/>
      </c>
      <c r="AP81" s="55" t="str">
        <f t="shared" si="228"/>
        <v/>
      </c>
      <c r="AQ81" s="68" t="str">
        <f t="shared" si="214"/>
        <v/>
      </c>
      <c r="AR81" s="55" t="str">
        <f t="shared" si="229"/>
        <v/>
      </c>
      <c r="AS81" s="55" t="str">
        <f t="shared" si="230"/>
        <v/>
      </c>
      <c r="AT81" s="68" t="str">
        <f t="shared" si="215"/>
        <v/>
      </c>
      <c r="AU81" s="55" t="str">
        <f t="shared" si="231"/>
        <v/>
      </c>
      <c r="AV81" s="55" t="str">
        <f t="shared" si="232"/>
        <v/>
      </c>
      <c r="AW81" s="68" t="str">
        <f t="shared" si="216"/>
        <v/>
      </c>
      <c r="AX81" s="55" t="str">
        <f t="shared" si="233"/>
        <v/>
      </c>
      <c r="AY81" s="69" t="str">
        <f t="shared" si="234"/>
        <v/>
      </c>
      <c r="AZ81" s="4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row>
    <row r="82" spans="1:100">
      <c r="A82" s="3"/>
      <c r="B82" s="3"/>
      <c r="C82" s="3"/>
      <c r="D82" s="3"/>
      <c r="E82" s="3"/>
      <c r="F82" s="3"/>
      <c r="G82" s="3"/>
      <c r="H82" s="3"/>
      <c r="I82" s="3"/>
      <c r="J82" s="3"/>
      <c r="K82" s="3"/>
      <c r="L82" s="3"/>
      <c r="M82" s="3"/>
      <c r="N82" s="3"/>
      <c r="O82" s="3"/>
      <c r="P82" s="3"/>
      <c r="Q82" s="3"/>
      <c r="R82" s="3"/>
      <c r="S82" s="3"/>
      <c r="T82" s="3"/>
      <c r="U82" s="54"/>
      <c r="V82" s="61"/>
      <c r="W82" s="70">
        <f>W53</f>
        <v>2</v>
      </c>
      <c r="X82" s="3" t="str">
        <f>X53</f>
        <v>ヶ月</v>
      </c>
      <c r="Y82" s="68" t="str">
        <f t="shared" si="208"/>
        <v/>
      </c>
      <c r="Z82" s="55" t="str">
        <f t="shared" si="217"/>
        <v/>
      </c>
      <c r="AA82" s="55" t="str">
        <f t="shared" si="218"/>
        <v/>
      </c>
      <c r="AB82" s="68" t="str">
        <f t="shared" si="209"/>
        <v/>
      </c>
      <c r="AC82" s="55" t="str">
        <f t="shared" si="219"/>
        <v/>
      </c>
      <c r="AD82" s="55" t="str">
        <f t="shared" si="220"/>
        <v/>
      </c>
      <c r="AE82" s="68" t="str">
        <f t="shared" si="210"/>
        <v/>
      </c>
      <c r="AF82" s="55" t="str">
        <f t="shared" si="221"/>
        <v/>
      </c>
      <c r="AG82" s="55" t="str">
        <f t="shared" si="222"/>
        <v/>
      </c>
      <c r="AH82" s="68" t="str">
        <f t="shared" si="211"/>
        <v/>
      </c>
      <c r="AI82" s="55" t="str">
        <f t="shared" si="223"/>
        <v/>
      </c>
      <c r="AJ82" s="55" t="str">
        <f t="shared" si="224"/>
        <v/>
      </c>
      <c r="AK82" s="68" t="str">
        <f t="shared" si="212"/>
        <v/>
      </c>
      <c r="AL82" s="55" t="str">
        <f t="shared" si="225"/>
        <v/>
      </c>
      <c r="AM82" s="55" t="str">
        <f t="shared" si="226"/>
        <v/>
      </c>
      <c r="AN82" s="68" t="str">
        <f t="shared" si="213"/>
        <v/>
      </c>
      <c r="AO82" s="55" t="str">
        <f t="shared" si="227"/>
        <v/>
      </c>
      <c r="AP82" s="55" t="str">
        <f t="shared" si="228"/>
        <v/>
      </c>
      <c r="AQ82" s="68" t="str">
        <f t="shared" si="214"/>
        <v/>
      </c>
      <c r="AR82" s="55" t="str">
        <f t="shared" si="229"/>
        <v/>
      </c>
      <c r="AS82" s="55" t="str">
        <f t="shared" si="230"/>
        <v/>
      </c>
      <c r="AT82" s="68" t="str">
        <f t="shared" si="215"/>
        <v/>
      </c>
      <c r="AU82" s="55" t="str">
        <f t="shared" si="231"/>
        <v/>
      </c>
      <c r="AV82" s="55" t="str">
        <f t="shared" si="232"/>
        <v/>
      </c>
      <c r="AW82" s="68" t="str">
        <f t="shared" si="216"/>
        <v/>
      </c>
      <c r="AX82" s="55" t="str">
        <f t="shared" si="233"/>
        <v/>
      </c>
      <c r="AY82" s="69" t="str">
        <f t="shared" si="234"/>
        <v/>
      </c>
      <c r="AZ82" s="4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row>
    <row r="83" spans="1:100">
      <c r="A83" s="3"/>
      <c r="B83" s="3"/>
      <c r="C83" s="3"/>
      <c r="D83" s="3"/>
      <c r="E83" s="3"/>
      <c r="F83" s="3"/>
      <c r="G83" s="3"/>
      <c r="H83" s="3"/>
      <c r="I83" s="3"/>
      <c r="J83" s="3"/>
      <c r="K83" s="3"/>
      <c r="L83" s="3"/>
      <c r="M83" s="3"/>
      <c r="N83" s="3"/>
      <c r="O83" s="3"/>
      <c r="P83" s="3"/>
      <c r="Q83" s="3"/>
      <c r="R83" s="3"/>
      <c r="S83" s="3"/>
      <c r="T83" s="3"/>
      <c r="U83" s="71"/>
      <c r="V83" s="72"/>
      <c r="W83" s="60"/>
      <c r="X83" s="60"/>
      <c r="Y83" s="56" t="str">
        <f t="shared" si="208"/>
        <v/>
      </c>
      <c r="Z83" s="62" t="str">
        <f t="shared" si="217"/>
        <v/>
      </c>
      <c r="AA83" s="62" t="str">
        <f t="shared" si="218"/>
        <v/>
      </c>
      <c r="AB83" s="56" t="str">
        <f t="shared" si="209"/>
        <v/>
      </c>
      <c r="AC83" s="62" t="str">
        <f t="shared" si="219"/>
        <v/>
      </c>
      <c r="AD83" s="62" t="str">
        <f t="shared" si="220"/>
        <v/>
      </c>
      <c r="AE83" s="56" t="str">
        <f t="shared" si="210"/>
        <v/>
      </c>
      <c r="AF83" s="62" t="str">
        <f t="shared" si="221"/>
        <v/>
      </c>
      <c r="AG83" s="62" t="str">
        <f t="shared" si="222"/>
        <v/>
      </c>
      <c r="AH83" s="56" t="str">
        <f t="shared" si="211"/>
        <v>完了</v>
      </c>
      <c r="AI83" s="62" t="str">
        <f t="shared" si="223"/>
        <v/>
      </c>
      <c r="AJ83" s="62" t="str">
        <f t="shared" si="224"/>
        <v/>
      </c>
      <c r="AK83" s="56" t="str">
        <f t="shared" si="212"/>
        <v/>
      </c>
      <c r="AL83" s="62" t="str">
        <f t="shared" si="225"/>
        <v/>
      </c>
      <c r="AM83" s="62" t="str">
        <f t="shared" si="226"/>
        <v/>
      </c>
      <c r="AN83" s="56" t="str">
        <f t="shared" si="213"/>
        <v/>
      </c>
      <c r="AO83" s="62" t="str">
        <f t="shared" si="227"/>
        <v/>
      </c>
      <c r="AP83" s="62" t="str">
        <f t="shared" si="228"/>
        <v/>
      </c>
      <c r="AQ83" s="56" t="str">
        <f t="shared" si="214"/>
        <v/>
      </c>
      <c r="AR83" s="62" t="str">
        <f t="shared" si="229"/>
        <v/>
      </c>
      <c r="AS83" s="62" t="str">
        <f t="shared" si="230"/>
        <v/>
      </c>
      <c r="AT83" s="56" t="str">
        <f t="shared" si="215"/>
        <v/>
      </c>
      <c r="AU83" s="62" t="str">
        <f t="shared" si="231"/>
        <v/>
      </c>
      <c r="AV83" s="62" t="str">
        <f t="shared" si="232"/>
        <v/>
      </c>
      <c r="AW83" s="56" t="str">
        <f t="shared" si="216"/>
        <v/>
      </c>
      <c r="AX83" s="62" t="str">
        <f t="shared" si="233"/>
        <v/>
      </c>
      <c r="AY83" s="63" t="str">
        <f t="shared" si="234"/>
        <v/>
      </c>
      <c r="AZ83" s="4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row>
    <row r="84" spans="1:100">
      <c r="A84" s="3"/>
      <c r="B84" s="3"/>
      <c r="C84" s="3"/>
      <c r="D84" s="3"/>
      <c r="E84" s="3"/>
      <c r="F84" s="3"/>
      <c r="G84" s="3"/>
      <c r="H84" s="3"/>
      <c r="I84" s="3"/>
      <c r="J84" s="3"/>
      <c r="K84" s="3"/>
      <c r="L84" s="3"/>
      <c r="M84" s="3"/>
      <c r="N84" s="3"/>
      <c r="O84" s="3"/>
      <c r="P84" s="3"/>
      <c r="Q84" s="3"/>
      <c r="R84" s="3"/>
      <c r="S84" s="3"/>
      <c r="T84" s="3"/>
      <c r="U84" s="54">
        <v>4</v>
      </c>
      <c r="V84" s="61" t="str">
        <f>V55</f>
        <v xml:space="preserve"> 工  事   監  理</v>
      </c>
      <c r="W84" s="3"/>
      <c r="X84" s="3"/>
      <c r="Y84" s="68" t="str">
        <f t="shared" si="208"/>
        <v>****</v>
      </c>
      <c r="Z84" s="55" t="str">
        <f t="shared" si="217"/>
        <v>****</v>
      </c>
      <c r="AA84" s="55" t="str">
        <f t="shared" si="218"/>
        <v>****</v>
      </c>
      <c r="AB84" s="68" t="str">
        <f t="shared" si="209"/>
        <v>****</v>
      </c>
      <c r="AC84" s="55" t="str">
        <f t="shared" si="219"/>
        <v>****</v>
      </c>
      <c r="AD84" s="55" t="str">
        <f t="shared" si="220"/>
        <v>****</v>
      </c>
      <c r="AE84" s="68" t="str">
        <f t="shared" si="210"/>
        <v>****</v>
      </c>
      <c r="AF84" s="55" t="str">
        <f t="shared" si="221"/>
        <v>****</v>
      </c>
      <c r="AG84" s="55" t="str">
        <f t="shared" si="222"/>
        <v>****</v>
      </c>
      <c r="AH84" s="68" t="str">
        <f t="shared" si="211"/>
        <v>*□</v>
      </c>
      <c r="AI84" s="55" t="str">
        <f t="shared" si="223"/>
        <v/>
      </c>
      <c r="AJ84" s="55" t="str">
        <f t="shared" si="224"/>
        <v/>
      </c>
      <c r="AK84" s="68" t="str">
        <f t="shared" si="212"/>
        <v/>
      </c>
      <c r="AL84" s="55" t="str">
        <f t="shared" si="225"/>
        <v/>
      </c>
      <c r="AM84" s="55" t="str">
        <f t="shared" si="226"/>
        <v/>
      </c>
      <c r="AN84" s="68" t="str">
        <f t="shared" si="213"/>
        <v/>
      </c>
      <c r="AO84" s="55" t="str">
        <f t="shared" si="227"/>
        <v/>
      </c>
      <c r="AP84" s="55" t="str">
        <f t="shared" si="228"/>
        <v/>
      </c>
      <c r="AQ84" s="68" t="str">
        <f t="shared" si="214"/>
        <v/>
      </c>
      <c r="AR84" s="55" t="str">
        <f t="shared" si="229"/>
        <v/>
      </c>
      <c r="AS84" s="55" t="str">
        <f t="shared" si="230"/>
        <v/>
      </c>
      <c r="AT84" s="68" t="str">
        <f t="shared" si="215"/>
        <v/>
      </c>
      <c r="AU84" s="55" t="str">
        <f t="shared" si="231"/>
        <v/>
      </c>
      <c r="AV84" s="55" t="str">
        <f t="shared" si="232"/>
        <v/>
      </c>
      <c r="AW84" s="68" t="str">
        <f t="shared" si="216"/>
        <v/>
      </c>
      <c r="AX84" s="55" t="str">
        <f t="shared" si="233"/>
        <v/>
      </c>
      <c r="AY84" s="69" t="str">
        <f t="shared" si="234"/>
        <v/>
      </c>
      <c r="AZ84" s="4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row>
    <row r="85" spans="1:100">
      <c r="A85" s="3"/>
      <c r="B85" s="3"/>
      <c r="C85" s="3"/>
      <c r="D85" s="3"/>
      <c r="E85" s="3"/>
      <c r="F85" s="3"/>
      <c r="G85" s="3"/>
      <c r="H85" s="3"/>
      <c r="I85" s="3"/>
      <c r="J85" s="3"/>
      <c r="K85" s="3"/>
      <c r="L85" s="3"/>
      <c r="M85" s="3"/>
      <c r="N85" s="3"/>
      <c r="O85" s="3"/>
      <c r="P85" s="3"/>
      <c r="Q85" s="3"/>
      <c r="R85" s="3"/>
      <c r="S85" s="3"/>
      <c r="T85" s="3"/>
      <c r="U85" s="43"/>
      <c r="V85" s="61"/>
      <c r="W85" s="70">
        <f>W56</f>
        <v>6.6666666666666679</v>
      </c>
      <c r="X85" s="3" t="str">
        <f>X56</f>
        <v>ヶ月</v>
      </c>
      <c r="Y85" s="68" t="str">
        <f t="shared" si="208"/>
        <v/>
      </c>
      <c r="Z85" s="55" t="str">
        <f t="shared" si="217"/>
        <v/>
      </c>
      <c r="AA85" s="55" t="str">
        <f t="shared" si="218"/>
        <v/>
      </c>
      <c r="AB85" s="68" t="str">
        <f t="shared" si="209"/>
        <v/>
      </c>
      <c r="AC85" s="55" t="str">
        <f t="shared" si="219"/>
        <v/>
      </c>
      <c r="AD85" s="55" t="str">
        <f t="shared" si="220"/>
        <v/>
      </c>
      <c r="AE85" s="68" t="str">
        <f t="shared" si="210"/>
        <v/>
      </c>
      <c r="AF85" s="55" t="str">
        <f t="shared" si="221"/>
        <v/>
      </c>
      <c r="AG85" s="55" t="str">
        <f t="shared" si="222"/>
        <v/>
      </c>
      <c r="AH85" s="68">
        <f t="shared" si="211"/>
        <v>5</v>
      </c>
      <c r="AI85" s="55" t="str">
        <f t="shared" si="223"/>
        <v/>
      </c>
      <c r="AJ85" s="55" t="str">
        <f t="shared" si="224"/>
        <v/>
      </c>
      <c r="AK85" s="68" t="str">
        <f t="shared" si="212"/>
        <v/>
      </c>
      <c r="AL85" s="55" t="str">
        <f t="shared" si="225"/>
        <v/>
      </c>
      <c r="AM85" s="55" t="str">
        <f t="shared" si="226"/>
        <v/>
      </c>
      <c r="AN85" s="68" t="str">
        <f t="shared" si="213"/>
        <v/>
      </c>
      <c r="AO85" s="55" t="str">
        <f t="shared" si="227"/>
        <v/>
      </c>
      <c r="AP85" s="55" t="str">
        <f t="shared" si="228"/>
        <v/>
      </c>
      <c r="AQ85" s="68" t="str">
        <f t="shared" si="214"/>
        <v/>
      </c>
      <c r="AR85" s="55" t="str">
        <f t="shared" si="229"/>
        <v/>
      </c>
      <c r="AS85" s="55" t="str">
        <f t="shared" si="230"/>
        <v/>
      </c>
      <c r="AT85" s="68" t="str">
        <f t="shared" si="215"/>
        <v/>
      </c>
      <c r="AU85" s="55" t="str">
        <f t="shared" si="231"/>
        <v/>
      </c>
      <c r="AV85" s="55" t="str">
        <f t="shared" si="232"/>
        <v/>
      </c>
      <c r="AW85" s="68" t="str">
        <f t="shared" si="216"/>
        <v/>
      </c>
      <c r="AX85" s="55" t="str">
        <f t="shared" si="233"/>
        <v/>
      </c>
      <c r="AY85" s="69" t="str">
        <f t="shared" si="234"/>
        <v/>
      </c>
      <c r="AZ85" s="4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row>
    <row r="86" spans="1:100">
      <c r="A86" s="3"/>
      <c r="B86" s="3"/>
      <c r="C86" s="3"/>
      <c r="D86" s="3"/>
      <c r="E86" s="3"/>
      <c r="F86" s="3"/>
      <c r="G86" s="3"/>
      <c r="H86" s="3"/>
      <c r="I86" s="3"/>
      <c r="J86" s="3"/>
      <c r="K86" s="3"/>
      <c r="L86" s="3"/>
      <c r="M86" s="3"/>
      <c r="N86" s="3"/>
      <c r="O86" s="3"/>
      <c r="P86" s="3"/>
      <c r="Q86" s="3"/>
      <c r="R86" s="3"/>
      <c r="S86" s="3"/>
      <c r="T86" s="3"/>
      <c r="U86" s="74"/>
      <c r="V86" s="72"/>
      <c r="W86" s="60"/>
      <c r="X86" s="60"/>
      <c r="Y86" s="56" t="str">
        <f t="shared" si="208"/>
        <v/>
      </c>
      <c r="Z86" s="62" t="str">
        <f t="shared" si="217"/>
        <v/>
      </c>
      <c r="AA86" s="62" t="str">
        <f t="shared" si="218"/>
        <v/>
      </c>
      <c r="AB86" s="56" t="str">
        <f t="shared" si="209"/>
        <v/>
      </c>
      <c r="AC86" s="62" t="str">
        <f t="shared" si="219"/>
        <v/>
      </c>
      <c r="AD86" s="62" t="str">
        <f t="shared" si="220"/>
        <v/>
      </c>
      <c r="AE86" s="56" t="str">
        <f t="shared" si="210"/>
        <v/>
      </c>
      <c r="AF86" s="62" t="str">
        <f t="shared" si="221"/>
        <v/>
      </c>
      <c r="AG86" s="62" t="str">
        <f t="shared" si="222"/>
        <v/>
      </c>
      <c r="AH86" s="56" t="str">
        <f t="shared" si="211"/>
        <v>完了</v>
      </c>
      <c r="AI86" s="62" t="str">
        <f t="shared" si="223"/>
        <v/>
      </c>
      <c r="AJ86" s="62" t="str">
        <f t="shared" si="224"/>
        <v/>
      </c>
      <c r="AK86" s="56" t="str">
        <f t="shared" si="212"/>
        <v/>
      </c>
      <c r="AL86" s="62" t="str">
        <f t="shared" si="225"/>
        <v/>
      </c>
      <c r="AM86" s="62" t="str">
        <f t="shared" si="226"/>
        <v/>
      </c>
      <c r="AN86" s="56" t="str">
        <f t="shared" si="213"/>
        <v/>
      </c>
      <c r="AO86" s="62" t="str">
        <f t="shared" si="227"/>
        <v/>
      </c>
      <c r="AP86" s="62" t="str">
        <f t="shared" si="228"/>
        <v/>
      </c>
      <c r="AQ86" s="56" t="str">
        <f t="shared" si="214"/>
        <v/>
      </c>
      <c r="AR86" s="62" t="str">
        <f t="shared" si="229"/>
        <v/>
      </c>
      <c r="AS86" s="62" t="str">
        <f t="shared" si="230"/>
        <v/>
      </c>
      <c r="AT86" s="56" t="str">
        <f t="shared" si="215"/>
        <v/>
      </c>
      <c r="AU86" s="62" t="str">
        <f t="shared" si="231"/>
        <v/>
      </c>
      <c r="AV86" s="62" t="str">
        <f t="shared" si="232"/>
        <v/>
      </c>
      <c r="AW86" s="56" t="str">
        <f t="shared" si="216"/>
        <v/>
      </c>
      <c r="AX86" s="62" t="str">
        <f t="shared" si="233"/>
        <v/>
      </c>
      <c r="AY86" s="63" t="str">
        <f t="shared" si="234"/>
        <v/>
      </c>
      <c r="AZ86" s="4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row>
    <row r="87" spans="1:100">
      <c r="A87" s="3"/>
      <c r="B87" s="3"/>
      <c r="C87" s="3"/>
      <c r="D87" s="3"/>
      <c r="E87" s="3"/>
      <c r="F87" s="3"/>
      <c r="G87" s="3"/>
      <c r="H87" s="3"/>
      <c r="I87" s="3"/>
      <c r="J87" s="3"/>
      <c r="K87" s="3"/>
      <c r="L87" s="3"/>
      <c r="M87" s="3"/>
      <c r="N87" s="3"/>
      <c r="O87" s="3"/>
      <c r="P87" s="3"/>
      <c r="Q87" s="3"/>
      <c r="R87" s="3"/>
      <c r="S87" s="3"/>
      <c r="T87" s="3"/>
      <c r="U87" s="54">
        <v>5</v>
      </c>
      <c r="V87" s="61" t="str">
        <f>V58</f>
        <v xml:space="preserve"> 申 請 等  業 務</v>
      </c>
      <c r="W87" s="3"/>
      <c r="X87" s="3"/>
      <c r="Y87" s="68" t="str">
        <f t="shared" si="208"/>
        <v>****</v>
      </c>
      <c r="Z87" s="55" t="str">
        <f t="shared" si="217"/>
        <v>****</v>
      </c>
      <c r="AA87" s="55" t="str">
        <f t="shared" si="218"/>
        <v>****</v>
      </c>
      <c r="AB87" s="68" t="str">
        <f t="shared" si="209"/>
        <v>****</v>
      </c>
      <c r="AC87" s="55" t="str">
        <f t="shared" si="219"/>
        <v>****</v>
      </c>
      <c r="AD87" s="55" t="str">
        <f t="shared" si="220"/>
        <v>****</v>
      </c>
      <c r="AE87" s="68" t="str">
        <f t="shared" si="210"/>
        <v>****</v>
      </c>
      <c r="AF87" s="55" t="str">
        <f t="shared" si="221"/>
        <v>****</v>
      </c>
      <c r="AG87" s="55" t="str">
        <f t="shared" si="222"/>
        <v>****</v>
      </c>
      <c r="AH87" s="68" t="str">
        <f t="shared" si="211"/>
        <v>*□</v>
      </c>
      <c r="AI87" s="55" t="str">
        <f t="shared" si="223"/>
        <v/>
      </c>
      <c r="AJ87" s="55" t="str">
        <f t="shared" si="224"/>
        <v/>
      </c>
      <c r="AK87" s="68" t="str">
        <f t="shared" si="212"/>
        <v/>
      </c>
      <c r="AL87" s="55" t="str">
        <f t="shared" si="225"/>
        <v/>
      </c>
      <c r="AM87" s="55" t="str">
        <f t="shared" si="226"/>
        <v/>
      </c>
      <c r="AN87" s="68" t="str">
        <f t="shared" si="213"/>
        <v/>
      </c>
      <c r="AO87" s="55" t="str">
        <f t="shared" si="227"/>
        <v/>
      </c>
      <c r="AP87" s="55" t="str">
        <f t="shared" si="228"/>
        <v/>
      </c>
      <c r="AQ87" s="68" t="str">
        <f t="shared" si="214"/>
        <v/>
      </c>
      <c r="AR87" s="55" t="str">
        <f t="shared" si="229"/>
        <v/>
      </c>
      <c r="AS87" s="55" t="str">
        <f t="shared" si="230"/>
        <v/>
      </c>
      <c r="AT87" s="68" t="str">
        <f t="shared" si="215"/>
        <v/>
      </c>
      <c r="AU87" s="55" t="str">
        <f t="shared" si="231"/>
        <v/>
      </c>
      <c r="AV87" s="55" t="str">
        <f t="shared" si="232"/>
        <v/>
      </c>
      <c r="AW87" s="68" t="str">
        <f t="shared" si="216"/>
        <v/>
      </c>
      <c r="AX87" s="55" t="str">
        <f t="shared" si="233"/>
        <v/>
      </c>
      <c r="AY87" s="69" t="str">
        <f t="shared" si="234"/>
        <v/>
      </c>
      <c r="AZ87" s="4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row>
    <row r="88" spans="1:100">
      <c r="A88" s="3"/>
      <c r="B88" s="3"/>
      <c r="C88" s="3"/>
      <c r="D88" s="3"/>
      <c r="E88" s="3"/>
      <c r="F88" s="3"/>
      <c r="G88" s="3"/>
      <c r="H88" s="3"/>
      <c r="I88" s="3"/>
      <c r="J88" s="3"/>
      <c r="K88" s="3"/>
      <c r="L88" s="3"/>
      <c r="M88" s="3"/>
      <c r="N88" s="3"/>
      <c r="O88" s="3"/>
      <c r="P88" s="3"/>
      <c r="Q88" s="3"/>
      <c r="R88" s="3"/>
      <c r="S88" s="3"/>
      <c r="T88" s="3"/>
      <c r="U88" s="43"/>
      <c r="V88" s="61"/>
      <c r="W88" s="70">
        <f>W59</f>
        <v>8.6666666666666679</v>
      </c>
      <c r="X88" s="3" t="str">
        <f>X59</f>
        <v>ヶ月</v>
      </c>
      <c r="Y88" s="68" t="str">
        <f t="shared" si="208"/>
        <v/>
      </c>
      <c r="Z88" s="55" t="str">
        <f t="shared" si="217"/>
        <v/>
      </c>
      <c r="AA88" s="55" t="str">
        <f t="shared" si="218"/>
        <v/>
      </c>
      <c r="AB88" s="68" t="str">
        <f t="shared" si="209"/>
        <v/>
      </c>
      <c r="AC88" s="55" t="str">
        <f t="shared" si="219"/>
        <v/>
      </c>
      <c r="AD88" s="55" t="str">
        <f t="shared" si="220"/>
        <v/>
      </c>
      <c r="AE88" s="68" t="str">
        <f t="shared" si="210"/>
        <v/>
      </c>
      <c r="AF88" s="55" t="str">
        <f t="shared" si="221"/>
        <v/>
      </c>
      <c r="AG88" s="55" t="str">
        <f t="shared" si="222"/>
        <v/>
      </c>
      <c r="AH88" s="68">
        <f t="shared" si="211"/>
        <v>5</v>
      </c>
      <c r="AI88" s="55" t="str">
        <f t="shared" si="223"/>
        <v/>
      </c>
      <c r="AJ88" s="55" t="str">
        <f t="shared" si="224"/>
        <v/>
      </c>
      <c r="AK88" s="68" t="str">
        <f t="shared" si="212"/>
        <v/>
      </c>
      <c r="AL88" s="55" t="str">
        <f t="shared" si="225"/>
        <v/>
      </c>
      <c r="AM88" s="55" t="str">
        <f t="shared" si="226"/>
        <v/>
      </c>
      <c r="AN88" s="68" t="str">
        <f t="shared" si="213"/>
        <v/>
      </c>
      <c r="AO88" s="55" t="str">
        <f t="shared" si="227"/>
        <v/>
      </c>
      <c r="AP88" s="55" t="str">
        <f t="shared" si="228"/>
        <v/>
      </c>
      <c r="AQ88" s="68" t="str">
        <f t="shared" si="214"/>
        <v/>
      </c>
      <c r="AR88" s="55" t="str">
        <f t="shared" si="229"/>
        <v/>
      </c>
      <c r="AS88" s="55" t="str">
        <f t="shared" si="230"/>
        <v/>
      </c>
      <c r="AT88" s="68" t="str">
        <f t="shared" si="215"/>
        <v/>
      </c>
      <c r="AU88" s="55" t="str">
        <f t="shared" si="231"/>
        <v/>
      </c>
      <c r="AV88" s="55" t="str">
        <f t="shared" si="232"/>
        <v/>
      </c>
      <c r="AW88" s="68" t="str">
        <f t="shared" si="216"/>
        <v/>
      </c>
      <c r="AX88" s="55" t="str">
        <f t="shared" si="233"/>
        <v/>
      </c>
      <c r="AY88" s="69" t="str">
        <f t="shared" si="234"/>
        <v/>
      </c>
      <c r="AZ88" s="4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row>
    <row r="89" spans="1:100">
      <c r="A89" s="3"/>
      <c r="B89" s="3"/>
      <c r="C89" s="3"/>
      <c r="D89" s="3"/>
      <c r="E89" s="3"/>
      <c r="F89" s="3"/>
      <c r="G89" s="3"/>
      <c r="H89" s="3"/>
      <c r="I89" s="3"/>
      <c r="J89" s="3"/>
      <c r="K89" s="3"/>
      <c r="L89" s="3"/>
      <c r="M89" s="3"/>
      <c r="N89" s="3"/>
      <c r="O89" s="3"/>
      <c r="P89" s="3"/>
      <c r="Q89" s="3"/>
      <c r="R89" s="3"/>
      <c r="S89" s="3"/>
      <c r="T89" s="3"/>
      <c r="U89" s="74"/>
      <c r="V89" s="72"/>
      <c r="W89" s="60"/>
      <c r="X89" s="60"/>
      <c r="Y89" s="56" t="str">
        <f t="shared" si="208"/>
        <v/>
      </c>
      <c r="Z89" s="62" t="str">
        <f t="shared" si="217"/>
        <v/>
      </c>
      <c r="AA89" s="62" t="str">
        <f t="shared" si="218"/>
        <v/>
      </c>
      <c r="AB89" s="56" t="str">
        <f t="shared" si="209"/>
        <v/>
      </c>
      <c r="AC89" s="62" t="str">
        <f t="shared" si="219"/>
        <v/>
      </c>
      <c r="AD89" s="62" t="str">
        <f t="shared" si="220"/>
        <v/>
      </c>
      <c r="AE89" s="56" t="str">
        <f t="shared" si="210"/>
        <v/>
      </c>
      <c r="AF89" s="62" t="str">
        <f t="shared" si="221"/>
        <v/>
      </c>
      <c r="AG89" s="62" t="str">
        <f t="shared" si="222"/>
        <v/>
      </c>
      <c r="AH89" s="56" t="str">
        <f t="shared" si="211"/>
        <v>竣工</v>
      </c>
      <c r="AI89" s="62" t="str">
        <f t="shared" si="223"/>
        <v/>
      </c>
      <c r="AJ89" s="62" t="str">
        <f t="shared" si="224"/>
        <v/>
      </c>
      <c r="AK89" s="56" t="str">
        <f t="shared" si="212"/>
        <v/>
      </c>
      <c r="AL89" s="62" t="str">
        <f t="shared" si="225"/>
        <v/>
      </c>
      <c r="AM89" s="62" t="str">
        <f t="shared" si="226"/>
        <v/>
      </c>
      <c r="AN89" s="56" t="str">
        <f t="shared" si="213"/>
        <v/>
      </c>
      <c r="AO89" s="62" t="str">
        <f t="shared" si="227"/>
        <v/>
      </c>
      <c r="AP89" s="62" t="str">
        <f t="shared" si="228"/>
        <v/>
      </c>
      <c r="AQ89" s="56" t="str">
        <f t="shared" si="214"/>
        <v/>
      </c>
      <c r="AR89" s="62" t="str">
        <f t="shared" si="229"/>
        <v/>
      </c>
      <c r="AS89" s="62" t="str">
        <f t="shared" si="230"/>
        <v/>
      </c>
      <c r="AT89" s="56" t="str">
        <f t="shared" si="215"/>
        <v/>
      </c>
      <c r="AU89" s="62" t="str">
        <f t="shared" si="231"/>
        <v/>
      </c>
      <c r="AV89" s="62" t="str">
        <f t="shared" si="232"/>
        <v/>
      </c>
      <c r="AW89" s="56" t="str">
        <f t="shared" si="216"/>
        <v/>
      </c>
      <c r="AX89" s="62" t="str">
        <f t="shared" si="233"/>
        <v/>
      </c>
      <c r="AY89" s="63" t="str">
        <f t="shared" si="234"/>
        <v/>
      </c>
      <c r="AZ89" s="4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row>
    <row r="90" spans="1:100">
      <c r="A90" s="3"/>
      <c r="B90" s="3"/>
      <c r="C90" s="3"/>
      <c r="D90" s="3"/>
      <c r="E90" s="3"/>
      <c r="F90" s="3"/>
      <c r="G90" s="3"/>
      <c r="H90" s="3"/>
      <c r="I90" s="3"/>
      <c r="J90" s="3"/>
      <c r="K90" s="3"/>
      <c r="L90" s="3"/>
      <c r="M90" s="3"/>
      <c r="N90" s="3"/>
      <c r="O90" s="3"/>
      <c r="P90" s="3"/>
      <c r="Q90" s="3"/>
      <c r="R90" s="3"/>
      <c r="S90" s="3"/>
      <c r="T90" s="3"/>
      <c r="U90" s="54">
        <v>6</v>
      </c>
      <c r="V90" s="61" t="str">
        <f>V61</f>
        <v xml:space="preserve"> 工          事</v>
      </c>
      <c r="W90" s="3"/>
      <c r="X90" s="3"/>
      <c r="Y90" s="68" t="str">
        <f t="shared" si="208"/>
        <v>****</v>
      </c>
      <c r="Z90" s="55" t="str">
        <f t="shared" si="217"/>
        <v>****</v>
      </c>
      <c r="AA90" s="55" t="str">
        <f t="shared" si="218"/>
        <v>****</v>
      </c>
      <c r="AB90" s="68" t="str">
        <f t="shared" si="209"/>
        <v>****</v>
      </c>
      <c r="AC90" s="55" t="str">
        <f t="shared" si="219"/>
        <v>****</v>
      </c>
      <c r="AD90" s="55" t="str">
        <f t="shared" si="220"/>
        <v>****</v>
      </c>
      <c r="AE90" s="68" t="str">
        <f t="shared" si="210"/>
        <v>****</v>
      </c>
      <c r="AF90" s="55" t="str">
        <f t="shared" si="221"/>
        <v>****</v>
      </c>
      <c r="AG90" s="55" t="str">
        <f t="shared" si="222"/>
        <v>****</v>
      </c>
      <c r="AH90" s="68" t="str">
        <f t="shared" si="211"/>
        <v>*□</v>
      </c>
      <c r="AI90" s="55" t="str">
        <f t="shared" si="223"/>
        <v/>
      </c>
      <c r="AJ90" s="55" t="str">
        <f t="shared" si="224"/>
        <v/>
      </c>
      <c r="AK90" s="68" t="str">
        <f t="shared" si="212"/>
        <v/>
      </c>
      <c r="AL90" s="55" t="str">
        <f t="shared" si="225"/>
        <v/>
      </c>
      <c r="AM90" s="55" t="str">
        <f t="shared" si="226"/>
        <v/>
      </c>
      <c r="AN90" s="68" t="str">
        <f t="shared" si="213"/>
        <v/>
      </c>
      <c r="AO90" s="55" t="str">
        <f t="shared" si="227"/>
        <v/>
      </c>
      <c r="AP90" s="55" t="str">
        <f t="shared" si="228"/>
        <v/>
      </c>
      <c r="AQ90" s="68" t="str">
        <f t="shared" si="214"/>
        <v/>
      </c>
      <c r="AR90" s="55" t="str">
        <f t="shared" si="229"/>
        <v/>
      </c>
      <c r="AS90" s="55" t="str">
        <f t="shared" si="230"/>
        <v/>
      </c>
      <c r="AT90" s="68" t="str">
        <f t="shared" si="215"/>
        <v/>
      </c>
      <c r="AU90" s="55" t="str">
        <f t="shared" si="231"/>
        <v/>
      </c>
      <c r="AV90" s="55" t="str">
        <f t="shared" si="232"/>
        <v/>
      </c>
      <c r="AW90" s="68" t="str">
        <f t="shared" si="216"/>
        <v/>
      </c>
      <c r="AX90" s="55" t="str">
        <f t="shared" si="233"/>
        <v/>
      </c>
      <c r="AY90" s="69" t="str">
        <f t="shared" si="234"/>
        <v/>
      </c>
      <c r="AZ90" s="4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row>
    <row r="91" spans="1:100" ht="16.5" thickBot="1">
      <c r="A91" s="3"/>
      <c r="B91" s="3"/>
      <c r="C91" s="3"/>
      <c r="D91" s="3"/>
      <c r="E91" s="3"/>
      <c r="F91" s="3"/>
      <c r="G91" s="3"/>
      <c r="H91" s="3"/>
      <c r="I91" s="3"/>
      <c r="J91" s="3"/>
      <c r="K91" s="3"/>
      <c r="L91" s="3"/>
      <c r="M91" s="3"/>
      <c r="N91" s="3"/>
      <c r="O91" s="3"/>
      <c r="P91" s="3"/>
      <c r="Q91" s="3"/>
      <c r="R91" s="3"/>
      <c r="S91" s="3"/>
      <c r="T91" s="3"/>
      <c r="U91" s="75"/>
      <c r="V91" s="76"/>
      <c r="W91" s="77">
        <f>W62</f>
        <v>6.0000000000000018</v>
      </c>
      <c r="X91" s="85" t="str">
        <f>X62</f>
        <v>ヶ月</v>
      </c>
      <c r="Y91" s="79" t="str">
        <f t="shared" si="208"/>
        <v/>
      </c>
      <c r="Z91" s="80" t="str">
        <f t="shared" si="217"/>
        <v/>
      </c>
      <c r="AA91" s="80" t="str">
        <f t="shared" si="218"/>
        <v/>
      </c>
      <c r="AB91" s="79" t="str">
        <f t="shared" si="209"/>
        <v/>
      </c>
      <c r="AC91" s="80" t="str">
        <f t="shared" si="219"/>
        <v/>
      </c>
      <c r="AD91" s="80" t="str">
        <f t="shared" si="220"/>
        <v/>
      </c>
      <c r="AE91" s="79" t="str">
        <f t="shared" si="210"/>
        <v/>
      </c>
      <c r="AF91" s="80" t="str">
        <f t="shared" si="221"/>
        <v/>
      </c>
      <c r="AG91" s="80" t="str">
        <f t="shared" si="222"/>
        <v/>
      </c>
      <c r="AH91" s="79">
        <f t="shared" si="211"/>
        <v>5</v>
      </c>
      <c r="AI91" s="80" t="str">
        <f t="shared" si="223"/>
        <v/>
      </c>
      <c r="AJ91" s="80" t="str">
        <f t="shared" si="224"/>
        <v/>
      </c>
      <c r="AK91" s="79" t="str">
        <f t="shared" si="212"/>
        <v/>
      </c>
      <c r="AL91" s="80" t="str">
        <f t="shared" si="225"/>
        <v/>
      </c>
      <c r="AM91" s="80" t="str">
        <f t="shared" si="226"/>
        <v/>
      </c>
      <c r="AN91" s="79" t="str">
        <f t="shared" si="213"/>
        <v/>
      </c>
      <c r="AO91" s="80" t="str">
        <f t="shared" si="227"/>
        <v/>
      </c>
      <c r="AP91" s="80" t="str">
        <f t="shared" si="228"/>
        <v/>
      </c>
      <c r="AQ91" s="79" t="str">
        <f t="shared" si="214"/>
        <v/>
      </c>
      <c r="AR91" s="80" t="str">
        <f t="shared" si="229"/>
        <v/>
      </c>
      <c r="AS91" s="80" t="str">
        <f t="shared" si="230"/>
        <v/>
      </c>
      <c r="AT91" s="79" t="str">
        <f t="shared" si="215"/>
        <v/>
      </c>
      <c r="AU91" s="80" t="str">
        <f t="shared" si="231"/>
        <v/>
      </c>
      <c r="AV91" s="80" t="str">
        <f t="shared" si="232"/>
        <v/>
      </c>
      <c r="AW91" s="79" t="str">
        <f t="shared" si="216"/>
        <v/>
      </c>
      <c r="AX91" s="80" t="str">
        <f t="shared" si="233"/>
        <v/>
      </c>
      <c r="AY91" s="81" t="str">
        <f t="shared" si="234"/>
        <v/>
      </c>
      <c r="AZ91" s="43" t="str">
        <f>CA62</f>
        <v/>
      </c>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row>
    <row r="92" spans="1:100">
      <c r="A92" s="3"/>
      <c r="B92" s="3"/>
      <c r="C92" s="3"/>
      <c r="D92" s="3"/>
      <c r="E92" s="3"/>
      <c r="F92" s="3"/>
      <c r="G92" s="3"/>
      <c r="H92" s="3"/>
      <c r="I92" s="3"/>
      <c r="J92" s="3"/>
      <c r="K92" s="3"/>
      <c r="L92" s="3"/>
      <c r="M92" s="3"/>
      <c r="N92" s="3"/>
      <c r="O92" s="3"/>
      <c r="P92" s="3"/>
      <c r="Q92" s="3"/>
      <c r="R92" s="3"/>
      <c r="S92" s="3"/>
      <c r="T92" s="3"/>
      <c r="U92" s="37"/>
      <c r="V92" s="40"/>
      <c r="W92" s="37"/>
      <c r="X92" s="37"/>
      <c r="Y92" s="40" t="s">
        <v>58</v>
      </c>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row>
    <row r="93" spans="1:100">
      <c r="A93" s="3"/>
      <c r="B93" s="3"/>
      <c r="C93" s="3"/>
      <c r="D93" s="3"/>
      <c r="E93" s="3"/>
      <c r="F93" s="3"/>
      <c r="G93" s="3"/>
      <c r="H93" s="3"/>
      <c r="I93" s="3"/>
      <c r="J93" s="3"/>
      <c r="K93" s="3"/>
      <c r="L93" s="3"/>
      <c r="M93" s="3"/>
      <c r="N93" s="3"/>
      <c r="O93" s="3"/>
      <c r="P93" s="3"/>
      <c r="Q93" s="3"/>
      <c r="R93" s="3"/>
      <c r="S93" s="3"/>
      <c r="T93" s="3"/>
      <c r="U93" s="3"/>
      <c r="V93" s="3"/>
      <c r="W93" s="3"/>
      <c r="X93" s="3"/>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row>
    <row r="94" spans="1:100">
      <c r="A94" s="3"/>
      <c r="B94" s="3"/>
      <c r="C94" s="3"/>
      <c r="D94" s="3"/>
      <c r="E94" s="3"/>
      <c r="F94" s="3"/>
      <c r="G94" s="3"/>
      <c r="H94" s="3"/>
      <c r="I94" s="3"/>
      <c r="J94" s="3"/>
      <c r="K94" s="3"/>
      <c r="L94" s="3"/>
      <c r="M94" s="3"/>
      <c r="N94" s="3"/>
      <c r="O94" s="3"/>
      <c r="P94" s="3"/>
      <c r="Q94" s="3"/>
      <c r="R94" s="3"/>
      <c r="S94" s="3"/>
      <c r="T94" s="3"/>
      <c r="U94" s="3">
        <f>U65</f>
        <v>0</v>
      </c>
      <c r="V94" s="3"/>
      <c r="W94" s="3">
        <f>W65</f>
        <v>0</v>
      </c>
      <c r="X94" s="3"/>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row>
    <row r="95" spans="1:100">
      <c r="A95" s="3"/>
      <c r="B95" s="3"/>
      <c r="C95" s="3"/>
      <c r="D95" s="3"/>
      <c r="E95" s="3"/>
      <c r="F95" s="3"/>
      <c r="G95" s="3"/>
      <c r="H95" s="3"/>
      <c r="I95" s="3"/>
      <c r="J95" s="3"/>
      <c r="K95" s="3"/>
      <c r="L95" s="3"/>
      <c r="M95" s="3"/>
      <c r="N95" s="3"/>
      <c r="O95" s="3"/>
      <c r="P95" s="3"/>
      <c r="Q95" s="3"/>
      <c r="R95" s="3"/>
      <c r="S95" s="3"/>
      <c r="T95" s="3"/>
      <c r="U95" s="3">
        <f>U66</f>
        <v>0</v>
      </c>
      <c r="V95" s="3"/>
      <c r="W95" s="3"/>
      <c r="X95" s="3"/>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row>
    <row r="96" spans="1:100">
      <c r="A96" s="3"/>
      <c r="B96" s="3"/>
      <c r="C96" s="3"/>
      <c r="D96" s="3"/>
      <c r="E96" s="3"/>
      <c r="F96" s="3"/>
      <c r="G96" s="3"/>
      <c r="H96" s="3"/>
      <c r="I96" s="3"/>
      <c r="J96" s="3"/>
      <c r="K96" s="3"/>
      <c r="L96" s="3"/>
      <c r="M96" s="3"/>
      <c r="N96" s="3"/>
      <c r="O96" s="3"/>
      <c r="P96" s="3"/>
      <c r="Q96" s="3"/>
      <c r="R96" s="3"/>
      <c r="S96" s="3"/>
      <c r="T96" s="3"/>
      <c r="U96" s="3">
        <f>U67</f>
        <v>0</v>
      </c>
      <c r="V96" s="3"/>
      <c r="W96" s="3"/>
      <c r="X96" s="3"/>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row>
    <row r="97" spans="1:100">
      <c r="A97" s="3"/>
      <c r="B97" s="3"/>
      <c r="C97" s="3"/>
      <c r="D97" s="3"/>
      <c r="E97" s="3"/>
      <c r="F97" s="3"/>
      <c r="G97" s="3"/>
      <c r="H97" s="3"/>
      <c r="I97" s="3"/>
      <c r="J97" s="3"/>
      <c r="K97" s="3"/>
      <c r="L97" s="3"/>
      <c r="M97" s="3"/>
      <c r="N97" s="3"/>
      <c r="O97" s="3"/>
      <c r="P97" s="3"/>
      <c r="Q97" s="3"/>
      <c r="R97" s="3"/>
      <c r="S97" s="3"/>
      <c r="T97" s="3"/>
      <c r="U97" s="3">
        <f>U68</f>
        <v>0</v>
      </c>
      <c r="V97" s="3"/>
      <c r="W97" s="3"/>
      <c r="X97" s="3"/>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row>
    <row r="98" spans="1:100">
      <c r="A98" s="3"/>
      <c r="B98" s="3"/>
      <c r="C98" s="3"/>
      <c r="D98" s="3"/>
      <c r="E98" s="3"/>
      <c r="F98" s="3"/>
      <c r="G98" s="3"/>
      <c r="H98" s="3"/>
      <c r="I98" s="3"/>
      <c r="J98" s="3"/>
      <c r="K98" s="3"/>
      <c r="L98" s="3"/>
      <c r="M98" s="3"/>
      <c r="N98" s="3"/>
      <c r="O98" s="3"/>
      <c r="P98" s="3"/>
      <c r="Q98" s="3"/>
      <c r="R98" s="3"/>
      <c r="S98" s="3"/>
      <c r="T98" s="3"/>
      <c r="U98" s="3" t="str">
        <f>U69</f>
        <v xml:space="preserve">  * * 業 務 工 程 表 * *</v>
      </c>
      <c r="V98" s="3"/>
      <c r="W98" s="3"/>
      <c r="X98" s="3"/>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row>
    <row r="99" spans="1:100">
      <c r="A99" s="3"/>
      <c r="B99" s="3"/>
      <c r="C99" s="3"/>
      <c r="D99" s="3"/>
      <c r="E99" s="3"/>
      <c r="F99" s="3"/>
      <c r="G99" s="3"/>
      <c r="H99" s="3"/>
      <c r="I99" s="3"/>
      <c r="J99" s="3"/>
      <c r="K99" s="3"/>
      <c r="L99" s="3"/>
      <c r="M99" s="3"/>
      <c r="N99" s="3"/>
      <c r="O99" s="3"/>
      <c r="P99" s="3"/>
      <c r="Q99" s="3"/>
      <c r="R99" s="3"/>
      <c r="S99" s="3"/>
      <c r="T99" s="3"/>
      <c r="U99" s="3"/>
      <c r="V99" s="3"/>
      <c r="W99" s="3"/>
      <c r="X99" s="3"/>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row>
    <row r="100" spans="1:100">
      <c r="A100" s="3"/>
      <c r="B100" s="3"/>
      <c r="C100" s="3"/>
      <c r="D100" s="3"/>
      <c r="E100" s="3"/>
      <c r="F100" s="3"/>
      <c r="G100" s="3"/>
      <c r="H100" s="3"/>
      <c r="I100" s="3"/>
      <c r="J100" s="3"/>
      <c r="K100" s="3"/>
      <c r="L100" s="3"/>
      <c r="M100" s="3"/>
      <c r="N100" s="3"/>
      <c r="O100" s="3"/>
      <c r="P100" s="3"/>
      <c r="Q100" s="3"/>
      <c r="R100" s="3"/>
      <c r="S100" s="3"/>
      <c r="T100" s="3"/>
      <c r="U100" s="3"/>
      <c r="V100" s="3"/>
      <c r="W100" s="3"/>
      <c r="X100" s="3"/>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row>
    <row r="101" spans="1:100">
      <c r="A101" s="3"/>
      <c r="B101" s="3"/>
      <c r="C101" s="3"/>
      <c r="D101" s="3"/>
      <c r="E101" s="3"/>
      <c r="F101" s="3"/>
      <c r="G101" s="3"/>
      <c r="H101" s="3"/>
      <c r="I101" s="3"/>
      <c r="J101" s="3"/>
      <c r="K101" s="3"/>
      <c r="L101" s="3"/>
      <c r="M101" s="3"/>
      <c r="N101" s="3"/>
      <c r="O101" s="3"/>
      <c r="P101" s="3"/>
      <c r="Q101" s="3"/>
      <c r="R101" s="3"/>
      <c r="S101" s="3"/>
      <c r="T101" s="3"/>
      <c r="U101" s="3"/>
      <c r="V101" s="3"/>
      <c r="W101" s="3"/>
      <c r="X101" s="3"/>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row>
    <row r="102" spans="1:100">
      <c r="A102" s="3"/>
      <c r="B102" s="3"/>
      <c r="C102" s="3"/>
      <c r="D102" s="3"/>
      <c r="E102" s="3"/>
      <c r="F102" s="3"/>
      <c r="G102" s="3"/>
      <c r="H102" s="3"/>
      <c r="I102" s="3"/>
      <c r="J102" s="3"/>
      <c r="K102" s="3"/>
      <c r="L102" s="3"/>
      <c r="M102" s="3"/>
      <c r="N102" s="3"/>
      <c r="O102" s="3"/>
      <c r="P102" s="3"/>
      <c r="Q102" s="3"/>
      <c r="R102" s="3"/>
      <c r="S102" s="3"/>
      <c r="T102" s="3"/>
      <c r="U102" s="3"/>
      <c r="V102" s="3"/>
      <c r="W102" s="3"/>
      <c r="X102" s="3"/>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row>
  </sheetData>
  <phoneticPr fontId="7"/>
  <printOptions gridLinesSet="0"/>
  <pageMargins left="0.98425196850393704" right="0.39370078740157483" top="0.59055118110236227" bottom="0.59055118110236227" header="0.51181102362204722" footer="0.51181102362204722"/>
  <pageSetup paperSize="8" scale="95" orientation="landscape" horizontalDpi="300" verticalDpi="300" r:id="rId1"/>
  <headerFooter alignWithMargins="0">
    <oddFooter>&amp;R&amp;D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597B-D4D9-40B8-B0B8-FE4E608E51FA}">
  <sheetPr>
    <tabColor indexed="18"/>
  </sheetPr>
  <dimension ref="A1:G31"/>
  <sheetViews>
    <sheetView showGridLines="0" workbookViewId="0">
      <selection activeCell="H25" sqref="H24:H25"/>
    </sheetView>
  </sheetViews>
  <sheetFormatPr defaultRowHeight="14.25"/>
  <cols>
    <col min="1" max="1" width="7" style="115" customWidth="1"/>
    <col min="2" max="2" width="11.875" style="116" customWidth="1"/>
    <col min="3" max="3" width="15.75" style="116" customWidth="1"/>
    <col min="4" max="4" width="2.5" style="116" customWidth="1"/>
    <col min="5" max="5" width="11.625" style="116" customWidth="1"/>
    <col min="6" max="6" width="13.375" style="116" customWidth="1"/>
    <col min="7" max="7" width="15.375" style="116" customWidth="1"/>
    <col min="8" max="8" width="18.375" style="116" customWidth="1"/>
    <col min="9" max="16384" width="9" style="116"/>
  </cols>
  <sheetData>
    <row r="1" spans="1:7" ht="18" customHeight="1"/>
    <row r="2" spans="1:7" ht="18" customHeight="1">
      <c r="B2" s="116" t="s">
        <v>82</v>
      </c>
    </row>
    <row r="3" spans="1:7" ht="18" customHeight="1"/>
    <row r="4" spans="1:7">
      <c r="A4" s="116"/>
      <c r="F4" s="117" t="s">
        <v>83</v>
      </c>
      <c r="G4" s="118" t="s">
        <v>84</v>
      </c>
    </row>
    <row r="5" spans="1:7">
      <c r="B5" s="119" t="s">
        <v>85</v>
      </c>
      <c r="C5" s="120"/>
      <c r="D5" s="120"/>
      <c r="E5" s="120"/>
      <c r="F5" s="120"/>
    </row>
    <row r="6" spans="1:7">
      <c r="A6" s="121"/>
      <c r="B6" s="121"/>
      <c r="C6" s="120"/>
      <c r="D6" s="120"/>
      <c r="E6" s="120"/>
      <c r="F6" s="122"/>
    </row>
    <row r="7" spans="1:7">
      <c r="A7" s="122"/>
      <c r="B7" s="123" t="s">
        <v>86</v>
      </c>
      <c r="C7" s="124">
        <f>+認証手続き!D7</f>
        <v>0</v>
      </c>
      <c r="D7" s="120" t="s">
        <v>87</v>
      </c>
      <c r="E7" s="124">
        <f>+認証手続き!F7</f>
        <v>0</v>
      </c>
      <c r="F7" s="125" t="s">
        <v>88</v>
      </c>
      <c r="G7" s="126">
        <v>80001</v>
      </c>
    </row>
    <row r="8" spans="1:7">
      <c r="A8" s="121"/>
      <c r="B8" s="121"/>
      <c r="C8" s="127"/>
      <c r="D8" s="120"/>
      <c r="E8" s="120"/>
      <c r="F8" s="128"/>
    </row>
    <row r="9" spans="1:7">
      <c r="A9" s="121"/>
      <c r="B9" s="121"/>
      <c r="C9" s="129">
        <f>+C7*10000+E7</f>
        <v>0</v>
      </c>
      <c r="D9" s="120"/>
      <c r="E9" s="120"/>
      <c r="F9" s="130" t="s">
        <v>89</v>
      </c>
      <c r="G9" s="126">
        <v>5</v>
      </c>
    </row>
    <row r="10" spans="1:7">
      <c r="A10" s="121"/>
      <c r="B10" s="121"/>
      <c r="C10" s="127"/>
      <c r="D10" s="120"/>
      <c r="E10" s="120"/>
      <c r="F10" s="128"/>
      <c r="G10" s="131"/>
    </row>
    <row r="11" spans="1:7">
      <c r="A11" s="121"/>
      <c r="B11" s="121"/>
      <c r="C11" s="132">
        <f>+$C$9-G7</f>
        <v>-80001</v>
      </c>
      <c r="D11" s="120"/>
      <c r="E11" s="120"/>
    </row>
    <row r="12" spans="1:7">
      <c r="A12" s="121"/>
      <c r="B12" s="121"/>
      <c r="C12" s="133"/>
      <c r="D12" s="120"/>
      <c r="E12" s="120"/>
      <c r="F12" s="134"/>
      <c r="G12" s="135"/>
    </row>
    <row r="13" spans="1:7">
      <c r="A13" s="121"/>
      <c r="B13" s="121"/>
      <c r="C13" s="136">
        <f>COS(C11)</f>
        <v>-0.94172428779033757</v>
      </c>
      <c r="D13" s="120"/>
      <c r="E13" s="120"/>
      <c r="F13" s="134"/>
      <c r="G13" s="128"/>
    </row>
    <row r="14" spans="1:7">
      <c r="A14" s="121"/>
      <c r="B14" s="121"/>
      <c r="C14" s="133"/>
      <c r="D14" s="120"/>
      <c r="E14" s="120"/>
      <c r="F14" s="134"/>
      <c r="G14" s="128"/>
    </row>
    <row r="15" spans="1:7">
      <c r="A15" s="121"/>
      <c r="B15" s="121"/>
      <c r="C15" s="136">
        <f>G9+C13</f>
        <v>4.058275712209662</v>
      </c>
      <c r="D15" s="120"/>
      <c r="E15" s="120"/>
    </row>
    <row r="16" spans="1:7">
      <c r="A16" s="121"/>
      <c r="B16" s="121"/>
      <c r="C16" s="133"/>
      <c r="D16" s="120"/>
      <c r="E16" s="120"/>
      <c r="F16" s="120"/>
    </row>
    <row r="17" spans="1:7">
      <c r="A17" s="121"/>
      <c r="B17" s="121"/>
      <c r="C17" s="136">
        <f>+C15*1000000</f>
        <v>4058275.712209662</v>
      </c>
      <c r="D17" s="120"/>
      <c r="E17" s="120"/>
      <c r="F17" s="133"/>
    </row>
    <row r="18" spans="1:7">
      <c r="A18" s="121"/>
      <c r="B18" s="121"/>
      <c r="C18" s="133"/>
      <c r="D18" s="120"/>
      <c r="E18" s="120"/>
      <c r="F18" s="133"/>
    </row>
    <row r="19" spans="1:7">
      <c r="A19" s="121"/>
      <c r="B19" s="123" t="s">
        <v>90</v>
      </c>
      <c r="C19" s="136">
        <f>ROUNDDOWN(C17,0)</f>
        <v>4058275</v>
      </c>
      <c r="D19" s="120"/>
      <c r="E19" s="120"/>
      <c r="F19" s="122"/>
    </row>
    <row r="20" spans="1:7">
      <c r="A20" s="121"/>
      <c r="B20" s="121"/>
      <c r="C20" s="120"/>
      <c r="D20" s="120"/>
      <c r="E20" s="121"/>
      <c r="F20" s="120"/>
    </row>
    <row r="21" spans="1:7">
      <c r="A21" s="121"/>
      <c r="B21" s="123" t="s">
        <v>91</v>
      </c>
      <c r="C21" s="137">
        <f>+認証手続き!D9</f>
        <v>0</v>
      </c>
      <c r="D21" s="120"/>
      <c r="E21" s="138">
        <f>IF(C19=C21,1,0)</f>
        <v>0</v>
      </c>
      <c r="F21" s="139" t="s">
        <v>92</v>
      </c>
    </row>
    <row r="22" spans="1:7">
      <c r="A22" s="121"/>
      <c r="B22" s="120"/>
      <c r="C22" s="120"/>
      <c r="D22" s="120"/>
      <c r="E22" s="120"/>
      <c r="F22" s="120"/>
    </row>
    <row r="23" spans="1:7">
      <c r="A23" s="122"/>
      <c r="B23" s="120"/>
      <c r="D23" s="120"/>
      <c r="F23" s="120"/>
    </row>
    <row r="24" spans="1:7">
      <c r="A24" s="122"/>
      <c r="B24" s="120"/>
      <c r="C24" s="120"/>
      <c r="D24" s="120"/>
      <c r="E24" s="120"/>
      <c r="F24" s="120"/>
    </row>
    <row r="26" spans="1:7">
      <c r="B26" s="140" t="s">
        <v>93</v>
      </c>
      <c r="C26" s="140"/>
      <c r="D26" s="140"/>
      <c r="E26" s="140"/>
      <c r="F26" s="140"/>
      <c r="G26" s="140"/>
    </row>
    <row r="27" spans="1:7">
      <c r="B27" s="140" t="s">
        <v>94</v>
      </c>
      <c r="C27" s="140"/>
      <c r="D27" s="140"/>
      <c r="E27" s="140"/>
      <c r="F27" s="140"/>
      <c r="G27" s="140"/>
    </row>
    <row r="29" spans="1:7">
      <c r="A29" s="122"/>
      <c r="B29" s="120"/>
      <c r="C29" s="120"/>
      <c r="D29" s="120"/>
      <c r="E29" s="120"/>
      <c r="F29" s="120"/>
    </row>
    <row r="31" spans="1:7" ht="18" customHeight="1"/>
  </sheetData>
  <phoneticPr fontId="7"/>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認証手続き</vt:lpstr>
      <vt:lpstr>概要</vt:lpstr>
      <vt:lpstr>工程表</vt:lpstr>
      <vt:lpstr>system</vt:lpstr>
      <vt:lpstr>system-2</vt:lpstr>
      <vt:lpstr>system!Print_Area</vt:lpstr>
      <vt:lpstr>工程表!Print_Area</vt:lpstr>
      <vt:lpstr>工程表!行程表1</vt:lpstr>
      <vt:lpstr>行程表1</vt:lpstr>
      <vt:lpstr>工程表!行程表2</vt:lpstr>
      <vt:lpstr>行程表2</vt:lpstr>
      <vt:lpstr>入力エリア</vt:lpstr>
      <vt:lpstr>予備計算エリア</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2024-04-13T05:51:23Z</cp:lastPrinted>
  <dcterms:created xsi:type="dcterms:W3CDTF">2021-06-04T01:32:01Z</dcterms:created>
  <dcterms:modified xsi:type="dcterms:W3CDTF">2024-09-21T00:50:08Z</dcterms:modified>
</cp:coreProperties>
</file>